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735"/>
  </bookViews>
  <sheets>
    <sheet name="Scores" sheetId="1" r:id="rId1"/>
    <sheet name="Results Summary" sheetId="2" r:id="rId2"/>
  </sheets>
  <definedNames>
    <definedName name="_xlnm._FilterDatabase" localSheetId="0" hidden="1">Scores!$A$5:$AC$10</definedName>
  </definedNames>
  <calcPr calcId="145621"/>
</workbook>
</file>

<file path=xl/calcChain.xml><?xml version="1.0" encoding="utf-8"?>
<calcChain xmlns="http://schemas.openxmlformats.org/spreadsheetml/2006/main">
  <c r="O6" i="1" l="1"/>
  <c r="P6" i="1" s="1"/>
  <c r="O7" i="1"/>
  <c r="P7" i="1" s="1"/>
  <c r="O8" i="1"/>
  <c r="P8" i="1" s="1"/>
  <c r="O31" i="1"/>
  <c r="P31" i="1" s="1"/>
  <c r="O32" i="1"/>
  <c r="P32" i="1"/>
  <c r="O33" i="1"/>
  <c r="P33" i="1" s="1"/>
  <c r="O34" i="1"/>
  <c r="P34" i="1" s="1"/>
  <c r="O12" i="1"/>
  <c r="P12" i="1" s="1"/>
  <c r="O13" i="1"/>
  <c r="P13" i="1" s="1"/>
  <c r="O14" i="1"/>
  <c r="P14" i="1" s="1"/>
  <c r="O15" i="1"/>
  <c r="P15" i="1" s="1"/>
  <c r="O24" i="1"/>
  <c r="P24" i="1" s="1"/>
  <c r="O25" i="1"/>
  <c r="P25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20" i="1"/>
  <c r="P20" i="1"/>
  <c r="O21" i="1"/>
  <c r="P21" i="1" s="1"/>
  <c r="O22" i="1"/>
  <c r="P22" i="1" s="1"/>
  <c r="O23" i="1"/>
  <c r="P23" i="1" s="1"/>
  <c r="O9" i="1"/>
  <c r="P9" i="1" s="1"/>
  <c r="O10" i="1"/>
  <c r="P10" i="1" s="1"/>
  <c r="O11" i="1"/>
  <c r="P11" i="1" s="1"/>
  <c r="O27" i="1"/>
  <c r="P27" i="1" s="1"/>
  <c r="O28" i="1"/>
  <c r="P28" i="1"/>
  <c r="O29" i="1"/>
  <c r="P29" i="1" s="1"/>
  <c r="O30" i="1"/>
  <c r="P30" i="1" s="1"/>
  <c r="O35" i="1"/>
  <c r="P35" i="1" s="1"/>
  <c r="O36" i="1"/>
  <c r="P36" i="1" s="1"/>
  <c r="O37" i="1"/>
  <c r="P37" i="1" s="1"/>
  <c r="O38" i="1"/>
  <c r="P38" i="1" s="1"/>
  <c r="O39" i="1"/>
  <c r="P39" i="1" s="1"/>
  <c r="O16" i="1"/>
  <c r="P16" i="1" s="1"/>
  <c r="O17" i="1"/>
  <c r="P17" i="1" s="1"/>
  <c r="O18" i="1"/>
  <c r="P18" i="1" s="1"/>
  <c r="O19" i="1"/>
  <c r="P19" i="1" s="1"/>
  <c r="O47" i="1"/>
  <c r="P47" i="1" s="1"/>
  <c r="O48" i="1"/>
  <c r="P48" i="1" s="1"/>
  <c r="O26" i="1"/>
  <c r="P26" i="1" s="1"/>
  <c r="O5" i="1"/>
  <c r="S13" i="1" l="1"/>
  <c r="V13" i="1"/>
  <c r="Y13" i="1"/>
  <c r="S14" i="1"/>
  <c r="V14" i="1"/>
  <c r="Y14" i="1"/>
  <c r="S35" i="1"/>
  <c r="V35" i="1"/>
  <c r="Y35" i="1"/>
  <c r="S36" i="1"/>
  <c r="V36" i="1"/>
  <c r="Y36" i="1"/>
  <c r="S6" i="1"/>
  <c r="V6" i="1"/>
  <c r="Y6" i="1"/>
  <c r="S27" i="1"/>
  <c r="V27" i="1"/>
  <c r="Y27" i="1"/>
  <c r="S7" i="1"/>
  <c r="V7" i="1"/>
  <c r="Y7" i="1"/>
  <c r="S37" i="1"/>
  <c r="V37" i="1"/>
  <c r="Y37" i="1"/>
  <c r="S48" i="1"/>
  <c r="V48" i="1"/>
  <c r="Y48" i="1"/>
  <c r="S33" i="1"/>
  <c r="V33" i="1"/>
  <c r="Y33" i="1"/>
  <c r="S16" i="1"/>
  <c r="V16" i="1"/>
  <c r="Y16" i="1"/>
  <c r="S43" i="1"/>
  <c r="V43" i="1"/>
  <c r="Y43" i="1"/>
  <c r="S8" i="1"/>
  <c r="V8" i="1"/>
  <c r="Y8" i="1"/>
  <c r="S38" i="1"/>
  <c r="V38" i="1"/>
  <c r="Y38" i="1"/>
  <c r="S26" i="1"/>
  <c r="V26" i="1"/>
  <c r="Y26" i="1"/>
  <c r="S17" i="1"/>
  <c r="V17" i="1"/>
  <c r="Y17" i="1"/>
  <c r="S18" i="1"/>
  <c r="V18" i="1"/>
  <c r="Y18" i="1"/>
  <c r="S44" i="1"/>
  <c r="V44" i="1"/>
  <c r="Y44" i="1"/>
  <c r="S15" i="1"/>
  <c r="V15" i="1"/>
  <c r="Y15" i="1"/>
  <c r="S20" i="1"/>
  <c r="V20" i="1"/>
  <c r="Y20" i="1"/>
  <c r="S21" i="1"/>
  <c r="V21" i="1"/>
  <c r="Y21" i="1"/>
  <c r="S28" i="1"/>
  <c r="V28" i="1"/>
  <c r="Y28" i="1"/>
  <c r="S29" i="1"/>
  <c r="V29" i="1"/>
  <c r="Y29" i="1"/>
  <c r="S45" i="1"/>
  <c r="V45" i="1"/>
  <c r="Y45" i="1"/>
  <c r="S22" i="1"/>
  <c r="V22" i="1"/>
  <c r="Y22" i="1"/>
  <c r="S46" i="1"/>
  <c r="V46" i="1"/>
  <c r="Y46" i="1"/>
  <c r="S19" i="1"/>
  <c r="V19" i="1"/>
  <c r="Y19" i="1"/>
  <c r="S30" i="1"/>
  <c r="V30" i="1"/>
  <c r="Y30" i="1"/>
  <c r="S39" i="1"/>
  <c r="V39" i="1"/>
  <c r="Y39" i="1"/>
  <c r="S23" i="1"/>
  <c r="V23" i="1"/>
  <c r="Y23" i="1"/>
  <c r="S34" i="1"/>
  <c r="V34" i="1"/>
  <c r="Y34" i="1"/>
  <c r="S47" i="1"/>
  <c r="V47" i="1"/>
  <c r="Y47" i="1"/>
  <c r="P5" i="1"/>
  <c r="S5" i="1"/>
  <c r="V5" i="1"/>
  <c r="Y5" i="1"/>
  <c r="S24" i="1"/>
  <c r="V24" i="1"/>
  <c r="Y24" i="1"/>
  <c r="S9" i="1"/>
  <c r="V9" i="1"/>
  <c r="Y9" i="1"/>
  <c r="S40" i="1"/>
  <c r="V40" i="1"/>
  <c r="Y40" i="1"/>
  <c r="S12" i="1"/>
  <c r="V12" i="1"/>
  <c r="Y12" i="1"/>
  <c r="S41" i="1"/>
  <c r="V41" i="1"/>
  <c r="Y41" i="1"/>
  <c r="S25" i="1"/>
  <c r="V25" i="1"/>
  <c r="Y25" i="1"/>
  <c r="S10" i="1"/>
  <c r="V10" i="1"/>
  <c r="Y10" i="1"/>
  <c r="S42" i="1"/>
  <c r="V42" i="1"/>
  <c r="Y42" i="1"/>
  <c r="S32" i="1"/>
  <c r="V32" i="1"/>
  <c r="Y32" i="1"/>
  <c r="S11" i="1"/>
  <c r="V11" i="1"/>
  <c r="Y11" i="1"/>
  <c r="AA36" i="1" l="1"/>
  <c r="AB36" i="1" s="1"/>
  <c r="AA30" i="1"/>
  <c r="AB30" i="1" s="1"/>
  <c r="AA19" i="1"/>
  <c r="AB19" i="1" s="1"/>
  <c r="AA22" i="1"/>
  <c r="AB22" i="1" s="1"/>
  <c r="AA20" i="1"/>
  <c r="AB20" i="1" s="1"/>
  <c r="AA15" i="1"/>
  <c r="AB15" i="1" s="1"/>
  <c r="AA18" i="1"/>
  <c r="AB18" i="1" s="1"/>
  <c r="AA5" i="1"/>
  <c r="AB5" i="1" s="1"/>
  <c r="AA23" i="1"/>
  <c r="AB23" i="1" s="1"/>
  <c r="AA37" i="1"/>
  <c r="AB37" i="1" s="1"/>
  <c r="AA45" i="1"/>
  <c r="AB45" i="1" s="1"/>
  <c r="AA29" i="1"/>
  <c r="AB29" i="1" s="1"/>
  <c r="AA21" i="1"/>
  <c r="AB21" i="1" s="1"/>
  <c r="AA17" i="1"/>
  <c r="AB17" i="1" s="1"/>
  <c r="AA26" i="1"/>
  <c r="AB26" i="1" s="1"/>
  <c r="AA8" i="1"/>
  <c r="AB8" i="1" s="1"/>
  <c r="AA24" i="1"/>
  <c r="AB24" i="1" s="1"/>
  <c r="AA39" i="1"/>
  <c r="AB39" i="1" s="1"/>
  <c r="AA43" i="1"/>
  <c r="AB43" i="1" s="1"/>
  <c r="AA33" i="1"/>
  <c r="AB33" i="1" s="1"/>
  <c r="AA27" i="1"/>
  <c r="AB27" i="1" s="1"/>
  <c r="AA14" i="1"/>
  <c r="AB14" i="1" s="1"/>
  <c r="AA42" i="1"/>
  <c r="AB42" i="1" s="1"/>
  <c r="AA10" i="1"/>
  <c r="AB10" i="1" s="1"/>
  <c r="AA12" i="1"/>
  <c r="AB12" i="1" s="1"/>
  <c r="AA46" i="1"/>
  <c r="AB46" i="1" s="1"/>
  <c r="AA28" i="1"/>
  <c r="AB28" i="1" s="1"/>
  <c r="AA44" i="1"/>
  <c r="AB44" i="1" s="1"/>
  <c r="AA38" i="1"/>
  <c r="AB38" i="1" s="1"/>
  <c r="AA16" i="1"/>
  <c r="AB16" i="1" s="1"/>
  <c r="AA48" i="1"/>
  <c r="AB48" i="1" s="1"/>
  <c r="AA7" i="1"/>
  <c r="AB7" i="1" s="1"/>
  <c r="AA6" i="1"/>
  <c r="AB6" i="1" s="1"/>
  <c r="AA35" i="1"/>
  <c r="AB35" i="1" s="1"/>
  <c r="AA13" i="1"/>
  <c r="AB13" i="1" s="1"/>
  <c r="AA34" i="1"/>
  <c r="AB34" i="1" s="1"/>
  <c r="AA41" i="1"/>
  <c r="AB41" i="1" s="1"/>
  <c r="AA9" i="1"/>
  <c r="AB9" i="1" s="1"/>
  <c r="AA32" i="1"/>
  <c r="AB32" i="1" s="1"/>
  <c r="AA25" i="1"/>
  <c r="AB25" i="1" s="1"/>
  <c r="AA47" i="1"/>
  <c r="AB47" i="1" s="1"/>
  <c r="AA11" i="1"/>
  <c r="AB11" i="1" s="1"/>
  <c r="AA40" i="1"/>
  <c r="AB40" i="1" s="1"/>
  <c r="Y31" i="1"/>
  <c r="V31" i="1" l="1"/>
  <c r="S31" i="1" l="1"/>
  <c r="AA31" i="1" s="1"/>
  <c r="E31" i="2" l="1"/>
  <c r="AB31" i="1" l="1"/>
  <c r="O16" i="2" s="1"/>
  <c r="O21" i="2" l="1"/>
  <c r="O17" i="2"/>
  <c r="O22" i="2"/>
  <c r="O18" i="2"/>
  <c r="O23" i="2"/>
  <c r="O19" i="2"/>
  <c r="O24" i="2"/>
  <c r="O20" i="2"/>
  <c r="E32" i="2"/>
</calcChain>
</file>

<file path=xl/sharedStrings.xml><?xml version="1.0" encoding="utf-8"?>
<sst xmlns="http://schemas.openxmlformats.org/spreadsheetml/2006/main" count="139" uniqueCount="130">
  <si>
    <t>No.</t>
  </si>
  <si>
    <t>Group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</si>
  <si>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</si>
  <si>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</si>
  <si>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</si>
  <si>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</si>
  <si>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</si>
  <si>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</si>
  <si>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</si>
  <si>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</si>
  <si>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</si>
  <si>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</si>
  <si>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</si>
  <si>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</si>
  <si>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</si>
  <si>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</si>
  <si>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</si>
  <si>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</si>
  <si>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</si>
  <si>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</si>
  <si>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</si>
  <si>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</si>
  <si>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</si>
  <si>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</si>
  <si>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</si>
  <si>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</si>
  <si>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</si>
  <si>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</si>
  <si>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</si>
  <si>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</si>
  <si>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</si>
  <si>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</si>
  <si>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</si>
  <si>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</si>
  <si>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Project</t>
  </si>
  <si>
    <t>L7</t>
  </si>
  <si>
    <t>L8</t>
  </si>
  <si>
    <t>/25</t>
  </si>
  <si>
    <t>Presentation</t>
  </si>
  <si>
    <t>Average score on the exam</t>
  </si>
  <si>
    <t>/30</t>
  </si>
  <si>
    <t>First Name</t>
  </si>
  <si>
    <t>MILYN ARIANA</t>
  </si>
  <si>
    <t>KRAISORN</t>
  </si>
  <si>
    <t>PATTARAKORN</t>
  </si>
  <si>
    <t>JARUNIRUN</t>
  </si>
  <si>
    <t>AMAVASI</t>
  </si>
  <si>
    <t>MOLL</t>
  </si>
  <si>
    <t>THOMAS</t>
  </si>
  <si>
    <t>BERENI</t>
  </si>
  <si>
    <t>CHAYATHINET</t>
  </si>
  <si>
    <t>DETMA</t>
  </si>
  <si>
    <t>KORAKOT</t>
  </si>
  <si>
    <t>AMAKULISSARA</t>
  </si>
  <si>
    <t>MAHAKIT</t>
  </si>
  <si>
    <t>NICHAMON</t>
  </si>
  <si>
    <t>THONGMUAN</t>
  </si>
  <si>
    <t>PANASA</t>
  </si>
  <si>
    <t>CHOCHUWONG</t>
  </si>
  <si>
    <t>RUBEYEE</t>
  </si>
  <si>
    <t>MULAMETHAWEE</t>
  </si>
  <si>
    <t>THIDAWADEE</t>
  </si>
  <si>
    <t>KHUNMUEN</t>
  </si>
  <si>
    <t>NAN EI EI THWE</t>
  </si>
  <si>
    <t>NADA</t>
  </si>
  <si>
    <t>BENYAWAN</t>
  </si>
  <si>
    <t>WENJING</t>
  </si>
  <si>
    <t>HAO</t>
  </si>
  <si>
    <t>XIOXIA</t>
  </si>
  <si>
    <t>LIN</t>
  </si>
  <si>
    <t>AISAWAN</t>
  </si>
  <si>
    <t>BOONLERT</t>
  </si>
  <si>
    <t>AREERAT</t>
  </si>
  <si>
    <t>THOKAEW</t>
  </si>
  <si>
    <t>BESS</t>
  </si>
  <si>
    <t>BARLOW</t>
  </si>
  <si>
    <t>BOUNSALEE</t>
  </si>
  <si>
    <t>KHONEVIXAM</t>
  </si>
  <si>
    <t>CHADARAT</t>
  </si>
  <si>
    <t>SOOKTHAWORNWATTANA</t>
  </si>
  <si>
    <t>CHONLADA</t>
  </si>
  <si>
    <t>SANGCHA</t>
  </si>
  <si>
    <t xml:space="preserve">DANIAL E </t>
  </si>
  <si>
    <t>KELLEY III</t>
  </si>
  <si>
    <t>HATHAIKORNTH</t>
  </si>
  <si>
    <t>KHORNCHAWANKHAN</t>
  </si>
  <si>
    <t>JIRUCH</t>
  </si>
  <si>
    <t>CHAIAREEKIJ</t>
  </si>
  <si>
    <t>KANRUTAI</t>
  </si>
  <si>
    <t>CHUAYSUT</t>
  </si>
  <si>
    <t>KEERATI</t>
  </si>
  <si>
    <t>SIRIMONGKOL</t>
  </si>
  <si>
    <t>KULLANUT</t>
  </si>
  <si>
    <t>KONGSIRI</t>
  </si>
  <si>
    <t>MARIANO</t>
  </si>
  <si>
    <t>CONSENTINO</t>
  </si>
  <si>
    <t>NATHAWAN</t>
  </si>
  <si>
    <t>JUTHATHEP</t>
  </si>
  <si>
    <t>PARIN</t>
  </si>
  <si>
    <t>JANTRIWONG</t>
  </si>
  <si>
    <t>PAWINA</t>
  </si>
  <si>
    <t>CHAISRI</t>
  </si>
  <si>
    <t>PHATCHARAMAI</t>
  </si>
  <si>
    <t>CHUMOK</t>
  </si>
  <si>
    <t>SIRIAPSORN</t>
  </si>
  <si>
    <t>AK-ARCHEEP</t>
  </si>
  <si>
    <t xml:space="preserve">SUPHAMONGKOL </t>
  </si>
  <si>
    <t>PHAEWKASEM</t>
  </si>
  <si>
    <t>TAKSINA</t>
  </si>
  <si>
    <t>JUNSOMBOON</t>
  </si>
  <si>
    <t>THANUT</t>
  </si>
  <si>
    <t>PADUANG</t>
  </si>
  <si>
    <t>THANYAPORN</t>
  </si>
  <si>
    <t>KAJORNPET</t>
  </si>
  <si>
    <t>THITINAN </t>
  </si>
  <si>
    <t>SAKARCHEEP</t>
  </si>
  <si>
    <t>WICHA</t>
  </si>
  <si>
    <t>TOTHIAM</t>
  </si>
  <si>
    <t>WIRATCHAKORN</t>
  </si>
  <si>
    <t>KHEMTHONG</t>
  </si>
  <si>
    <t>WORAMATE</t>
  </si>
  <si>
    <t>SUCHJAKUL</t>
  </si>
  <si>
    <t>ONPIMON</t>
  </si>
  <si>
    <t>INTHONGCHUAY</t>
  </si>
  <si>
    <t>SAROCHA</t>
  </si>
  <si>
    <t>AKENARATHORN</t>
  </si>
  <si>
    <t xml:space="preserve">PANNINYA  </t>
  </si>
  <si>
    <t>PRADUBPONG</t>
  </si>
  <si>
    <t>PAIBOONGASEMSUTTI</t>
  </si>
  <si>
    <t>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</si>
</sst>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ahoma"/>
      <family val="2"/>
      <charset val="222"/>
    </font>
    <font>
      <sz val="12"/>
      <name val="Calibri"/>
      <family val="2"/>
    </font>
    <font>
      <b/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1" applyBorder="0">
      <protection locked="0"/>
    </xf>
    <xf numFmtId="0" fontId="17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4" fontId="12" fillId="9" borderId="2" xfId="0" applyNumberFormat="1" applyFont="1" applyFill="1" applyBorder="1" applyAlignment="1" applyProtection="1">
      <alignment horizontal="center"/>
    </xf>
    <xf numFmtId="0" fontId="19" fillId="5" borderId="2" xfId="0" applyFont="1" applyFill="1" applyBorder="1" applyAlignment="1" applyProtection="1">
      <alignment horizontal="center"/>
      <protection locked="0"/>
    </xf>
    <xf numFmtId="0" fontId="18" fillId="10" borderId="2" xfId="0" applyFont="1" applyFill="1" applyBorder="1" applyAlignment="1">
      <alignment horizontal="left" vertical="center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8" fillId="11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7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61-4257-8D93-020580F6D98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1-4257-8D93-020580F6D989}"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1-4257-8D93-020580F6D989}"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1-4257-8D93-020580F6D989}"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61-4257-8D93-020580F6D989}"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1-4257-8D93-020580F6D989}"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7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61-4257-8D93-020580F6D989}"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1-4257-8D93-020580F6D989}"/>
                </c:ext>
              </c:extLst>
            </c:dLbl>
            <c:dLbl>
              <c:idx val="7"/>
              <c:layout>
                <c:manualLayout>
                  <c:x val="2.9239057668398959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61-4257-8D93-020580F6D989}"/>
                </c:ext>
              </c:extLst>
            </c:dLbl>
            <c:dLbl>
              <c:idx val="8"/>
              <c:layout>
                <c:manualLayout>
                  <c:x val="6.2736034513905317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1-4257-8D93-020580F6D9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661-4257-8D93-020580F6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073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50</xdr:row>
      <xdr:rowOff>8955</xdr:rowOff>
    </xdr:from>
    <xdr:to>
      <xdr:col>4</xdr:col>
      <xdr:colOff>24993</xdr:colOff>
      <xdr:row>53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0.09312</cdr:x>
      <cdr:y>0.01528</cdr:y>
    </cdr:from>
    <cdr:to>
      <cdr:x>0.81646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6" y="61419"/>
          <a:ext cx="5105400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ENS 3202 Evening Class (2019)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0"/>
  <sheetViews>
    <sheetView tabSelected="1" topLeftCell="B4" zoomScaleNormal="100" workbookViewId="0">
      <pane xSplit="5" topLeftCell="Q1" activePane="topRight" state="frozen"/>
      <selection activeCell="B1" sqref="B1"/>
      <selection pane="topRight" activeCell="V12" sqref="V12"/>
    </sheetView>
  </sheetViews>
  <sheetFormatPr defaultColWidth="9.140625" defaultRowHeight="15" x14ac:dyDescent="0.25"/>
  <cols>
    <col min="1" max="1" width="4.5703125" style="1" customWidth="1"/>
    <col min="2" max="2" width="8.140625" style="3" bestFit="1" customWidth="1"/>
    <col min="3" max="3" width="1.42578125" style="3" hidden="1" customWidth="1"/>
    <col min="4" max="4" width="11.28515625" style="3" bestFit="1" customWidth="1"/>
    <col min="5" max="5" width="18.85546875" style="1" bestFit="1" customWidth="1"/>
    <col min="6" max="6" width="27.28515625" style="1" bestFit="1" customWidth="1"/>
    <col min="7" max="14" width="3.42578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5.28515625" bestFit="1" customWidth="1"/>
    <col min="19" max="19" width="4.28515625" bestFit="1" customWidth="1"/>
    <col min="20" max="20" width="2.7109375" customWidth="1"/>
    <col min="21" max="21" width="5.28515625" bestFit="1" customWidth="1"/>
    <col min="22" max="22" width="10.140625" customWidth="1"/>
    <col min="23" max="23" width="1.7109375" customWidth="1"/>
    <col min="24" max="24" width="5.85546875" style="1" bestFit="1" customWidth="1"/>
    <col min="25" max="25" width="4.85546875" style="1" bestFit="1" customWidth="1"/>
    <col min="26" max="26" width="3.5703125" style="1" customWidth="1"/>
    <col min="27" max="27" width="13" style="1" customWidth="1"/>
    <col min="28" max="28" width="7.85546875" style="1" customWidth="1"/>
    <col min="29" max="29" width="105.42578125" style="1" bestFit="1" customWidth="1"/>
    <col min="30" max="30" width="7.85546875" style="1" bestFit="1" customWidth="1"/>
    <col min="31" max="31" width="18.28515625" style="1" customWidth="1"/>
    <col min="32" max="32" width="34" style="1" customWidth="1"/>
    <col min="33" max="33" width="17.5703125" style="1" customWidth="1"/>
    <col min="34" max="40" width="9.140625" style="1"/>
    <col min="41" max="41" width="6.85546875" style="1" customWidth="1"/>
    <col min="42" max="16384" width="9.140625" style="1"/>
  </cols>
  <sheetData>
    <row r="2" spans="1:28" ht="18.75" x14ac:dyDescent="0.3">
      <c r="A2" s="16" t="s">
        <v>0</v>
      </c>
      <c r="B2" s="17" t="s">
        <v>1</v>
      </c>
      <c r="C2" s="17" t="s">
        <v>30</v>
      </c>
      <c r="D2" s="17" t="s">
        <v>33</v>
      </c>
      <c r="E2" s="18" t="s">
        <v>41</v>
      </c>
      <c r="F2" s="18" t="s">
        <v>2</v>
      </c>
      <c r="G2" s="32" t="s">
        <v>3</v>
      </c>
      <c r="H2" s="12"/>
      <c r="I2" s="12"/>
      <c r="J2" s="12"/>
      <c r="K2" s="12"/>
      <c r="L2" s="12"/>
      <c r="M2" s="12"/>
      <c r="N2" s="12"/>
      <c r="O2" s="12"/>
      <c r="P2" s="13"/>
      <c r="R2" s="52" t="s">
        <v>34</v>
      </c>
      <c r="S2" s="49"/>
      <c r="U2" s="52" t="s">
        <v>38</v>
      </c>
      <c r="V2" s="49"/>
      <c r="X2" s="48" t="s">
        <v>4</v>
      </c>
      <c r="Y2" s="49"/>
      <c r="Z2" s="4"/>
      <c r="AA2" s="50" t="s">
        <v>5</v>
      </c>
      <c r="AB2" s="49"/>
    </row>
    <row r="3" spans="1:28" ht="23.25" x14ac:dyDescent="0.5">
      <c r="A3" s="19"/>
      <c r="B3" s="20"/>
      <c r="C3" s="20"/>
      <c r="D3" s="20"/>
      <c r="E3" s="21"/>
      <c r="F3" s="22"/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35</v>
      </c>
      <c r="N3" s="5" t="s">
        <v>36</v>
      </c>
      <c r="O3" s="39" t="s">
        <v>23</v>
      </c>
      <c r="P3" s="36" t="s">
        <v>24</v>
      </c>
      <c r="R3" s="43" t="s">
        <v>31</v>
      </c>
      <c r="S3" s="37" t="s">
        <v>28</v>
      </c>
      <c r="U3" s="43" t="s">
        <v>31</v>
      </c>
      <c r="V3" s="37" t="s">
        <v>28</v>
      </c>
      <c r="X3" s="43" t="s">
        <v>31</v>
      </c>
      <c r="Y3" s="38" t="s">
        <v>24</v>
      </c>
      <c r="Z3" s="6"/>
      <c r="AA3" s="33" t="s">
        <v>5</v>
      </c>
      <c r="AB3" s="33" t="s">
        <v>12</v>
      </c>
    </row>
    <row r="4" spans="1:28" x14ac:dyDescent="0.25">
      <c r="O4" s="3" t="s">
        <v>129</v>
      </c>
      <c r="P4" s="3" t="s">
        <v>32</v>
      </c>
      <c r="R4" s="15" t="s">
        <v>32</v>
      </c>
      <c r="S4" s="15" t="s">
        <v>32</v>
      </c>
      <c r="U4" s="15" t="s">
        <v>32</v>
      </c>
      <c r="V4" s="15" t="s">
        <v>40</v>
      </c>
      <c r="X4" s="3" t="s">
        <v>37</v>
      </c>
      <c r="Y4" s="3" t="s">
        <v>40</v>
      </c>
      <c r="AA4" s="3" t="s">
        <v>13</v>
      </c>
    </row>
    <row r="5" spans="1:28" ht="15.75" x14ac:dyDescent="0.25">
      <c r="B5" s="46">
        <v>1</v>
      </c>
      <c r="C5" s="46"/>
      <c r="D5" s="46">
        <v>5853520012</v>
      </c>
      <c r="E5" s="47" t="s">
        <v>46</v>
      </c>
      <c r="F5" s="47" t="s">
        <v>47</v>
      </c>
      <c r="G5" s="2"/>
      <c r="H5" s="2"/>
      <c r="I5" s="2"/>
      <c r="J5" s="11"/>
      <c r="K5" s="11"/>
      <c r="L5" s="11"/>
      <c r="M5" s="11"/>
      <c r="N5" s="11"/>
      <c r="O5" s="7">
        <f t="shared" ref="O5:O48" si="0">SUM(G5:N5)</f>
        <v>0</v>
      </c>
      <c r="P5" s="35">
        <f t="shared" ref="P5:P48" si="1">O5/9*20</f>
        <v>0</v>
      </c>
      <c r="Q5" s="34"/>
      <c r="R5" s="9"/>
      <c r="S5" s="42">
        <f t="shared" ref="S5:S48" si="2">R5</f>
        <v>0</v>
      </c>
      <c r="T5" s="8"/>
      <c r="U5" s="9">
        <v>16</v>
      </c>
      <c r="V5" s="42">
        <f t="shared" ref="V5:V48" si="3">U5/20*30</f>
        <v>24</v>
      </c>
      <c r="W5" s="8"/>
      <c r="X5" s="9"/>
      <c r="Y5" s="35">
        <f t="shared" ref="Y5:Y48" si="4">X5/25*30</f>
        <v>0</v>
      </c>
      <c r="Z5" s="10"/>
      <c r="AA5" s="40">
        <f t="shared" ref="AA5:AA48" si="5">P5+S5+V5+Y5</f>
        <v>24</v>
      </c>
      <c r="AB5" s="41" t="str">
        <f t="shared" ref="AB5:AB48" si="6">IF(AA5&gt;=79.5,"A",IF(AA5&gt;=74.5,"B+",IF(AA5&gt;=69.5,"B",IF(AA5&gt;=64.5,"C+",IF(AA5&gt;=59.5,"C",IF(AA5&gt;=54.5,"D+",IF(AA5&gt;=44.5,"D",IF(AA5&lt;44.5,"FAIL"))))))))</f>
        <v>FAIL</v>
      </c>
    </row>
    <row r="6" spans="1:28" ht="15.75" x14ac:dyDescent="0.25">
      <c r="B6" s="46">
        <v>1</v>
      </c>
      <c r="C6" s="46"/>
      <c r="D6" s="46">
        <v>6053020035</v>
      </c>
      <c r="E6" s="47" t="s">
        <v>74</v>
      </c>
      <c r="F6" s="47" t="s">
        <v>75</v>
      </c>
      <c r="G6" s="2"/>
      <c r="H6" s="2"/>
      <c r="I6" s="2"/>
      <c r="J6" s="11"/>
      <c r="K6" s="11"/>
      <c r="L6" s="11"/>
      <c r="M6" s="11"/>
      <c r="N6" s="11"/>
      <c r="O6" s="7">
        <f t="shared" si="0"/>
        <v>0</v>
      </c>
      <c r="P6" s="35">
        <f t="shared" si="1"/>
        <v>0</v>
      </c>
      <c r="Q6" s="34"/>
      <c r="R6" s="9"/>
      <c r="S6" s="42">
        <f t="shared" si="2"/>
        <v>0</v>
      </c>
      <c r="T6" s="8"/>
      <c r="U6" s="9">
        <v>16</v>
      </c>
      <c r="V6" s="42">
        <f t="shared" si="3"/>
        <v>24</v>
      </c>
      <c r="W6" s="8"/>
      <c r="X6" s="9"/>
      <c r="Y6" s="35">
        <f t="shared" si="4"/>
        <v>0</v>
      </c>
      <c r="Z6" s="10"/>
      <c r="AA6" s="40">
        <f t="shared" si="5"/>
        <v>24</v>
      </c>
      <c r="AB6" s="41" t="str">
        <f t="shared" si="6"/>
        <v>FAIL</v>
      </c>
    </row>
    <row r="7" spans="1:28" ht="15.75" x14ac:dyDescent="0.25">
      <c r="B7" s="46">
        <v>1</v>
      </c>
      <c r="C7" s="46"/>
      <c r="D7" s="46">
        <v>6053020050</v>
      </c>
      <c r="E7" s="47" t="s">
        <v>78</v>
      </c>
      <c r="F7" s="47" t="s">
        <v>79</v>
      </c>
      <c r="G7" s="2"/>
      <c r="H7" s="2"/>
      <c r="I7" s="2"/>
      <c r="J7" s="11"/>
      <c r="K7" s="11"/>
      <c r="L7" s="11"/>
      <c r="M7" s="11"/>
      <c r="N7" s="11"/>
      <c r="O7" s="7">
        <f t="shared" si="0"/>
        <v>0</v>
      </c>
      <c r="P7" s="35">
        <f t="shared" si="1"/>
        <v>0</v>
      </c>
      <c r="Q7" s="34"/>
      <c r="R7" s="9"/>
      <c r="S7" s="42">
        <f t="shared" si="2"/>
        <v>0</v>
      </c>
      <c r="T7" s="8"/>
      <c r="U7" s="9">
        <v>16</v>
      </c>
      <c r="V7" s="42">
        <f t="shared" si="3"/>
        <v>24</v>
      </c>
      <c r="W7" s="8"/>
      <c r="X7" s="9"/>
      <c r="Y7" s="35">
        <f t="shared" si="4"/>
        <v>0</v>
      </c>
      <c r="Z7" s="10"/>
      <c r="AA7" s="40">
        <f t="shared" si="5"/>
        <v>24</v>
      </c>
      <c r="AB7" s="41" t="str">
        <f t="shared" si="6"/>
        <v>FAIL</v>
      </c>
    </row>
    <row r="8" spans="1:28" ht="15.75" x14ac:dyDescent="0.25">
      <c r="B8" s="46">
        <v>1</v>
      </c>
      <c r="C8" s="46"/>
      <c r="D8" s="46">
        <v>6053020134</v>
      </c>
      <c r="E8" s="47" t="s">
        <v>90</v>
      </c>
      <c r="F8" s="47" t="s">
        <v>91</v>
      </c>
      <c r="G8" s="2"/>
      <c r="H8" s="2"/>
      <c r="I8" s="2"/>
      <c r="J8" s="11"/>
      <c r="K8" s="11"/>
      <c r="L8" s="11"/>
      <c r="M8" s="11"/>
      <c r="N8" s="11"/>
      <c r="O8" s="7">
        <f t="shared" si="0"/>
        <v>0</v>
      </c>
      <c r="P8" s="35">
        <f t="shared" si="1"/>
        <v>0</v>
      </c>
      <c r="Q8" s="34"/>
      <c r="R8" s="9"/>
      <c r="S8" s="42">
        <f t="shared" si="2"/>
        <v>0</v>
      </c>
      <c r="T8" s="8"/>
      <c r="U8" s="9">
        <v>16</v>
      </c>
      <c r="V8" s="42">
        <f t="shared" si="3"/>
        <v>24</v>
      </c>
      <c r="W8" s="8"/>
      <c r="X8" s="9"/>
      <c r="Y8" s="35">
        <f t="shared" si="4"/>
        <v>0</v>
      </c>
      <c r="Z8" s="10"/>
      <c r="AA8" s="40">
        <f t="shared" si="5"/>
        <v>24</v>
      </c>
      <c r="AB8" s="41" t="str">
        <f t="shared" si="6"/>
        <v>FAIL</v>
      </c>
    </row>
    <row r="9" spans="1:28" ht="15.75" x14ac:dyDescent="0.25">
      <c r="B9" s="45">
        <v>2</v>
      </c>
      <c r="C9" s="45"/>
      <c r="D9" s="45">
        <v>5953020087</v>
      </c>
      <c r="E9" s="44" t="s">
        <v>50</v>
      </c>
      <c r="F9" s="44" t="s">
        <v>51</v>
      </c>
      <c r="G9" s="2"/>
      <c r="H9" s="2"/>
      <c r="I9" s="2"/>
      <c r="J9" s="11"/>
      <c r="K9" s="11"/>
      <c r="L9" s="11"/>
      <c r="M9" s="11"/>
      <c r="N9" s="11"/>
      <c r="O9" s="7">
        <f t="shared" si="0"/>
        <v>0</v>
      </c>
      <c r="P9" s="35">
        <f t="shared" si="1"/>
        <v>0</v>
      </c>
      <c r="Q9" s="34"/>
      <c r="R9" s="9"/>
      <c r="S9" s="42">
        <f t="shared" si="2"/>
        <v>0</v>
      </c>
      <c r="T9" s="8"/>
      <c r="U9" s="9">
        <v>16.5</v>
      </c>
      <c r="V9" s="42">
        <f t="shared" si="3"/>
        <v>24.75</v>
      </c>
      <c r="W9" s="8"/>
      <c r="X9" s="9"/>
      <c r="Y9" s="35">
        <f t="shared" si="4"/>
        <v>0</v>
      </c>
      <c r="Z9" s="10"/>
      <c r="AA9" s="40">
        <f t="shared" si="5"/>
        <v>24.75</v>
      </c>
      <c r="AB9" s="41" t="str">
        <f t="shared" si="6"/>
        <v>FAIL</v>
      </c>
    </row>
    <row r="10" spans="1:28" ht="15.75" x14ac:dyDescent="0.25">
      <c r="B10" s="45">
        <v>2</v>
      </c>
      <c r="C10" s="45"/>
      <c r="D10" s="45">
        <v>5953020400</v>
      </c>
      <c r="E10" s="44" t="s">
        <v>59</v>
      </c>
      <c r="F10" s="44" t="s">
        <v>60</v>
      </c>
      <c r="G10" s="2"/>
      <c r="H10" s="2"/>
      <c r="I10" s="2"/>
      <c r="J10" s="11"/>
      <c r="K10" s="11"/>
      <c r="L10" s="11"/>
      <c r="M10" s="11"/>
      <c r="N10" s="11"/>
      <c r="O10" s="7">
        <f t="shared" si="0"/>
        <v>0</v>
      </c>
      <c r="P10" s="35">
        <f t="shared" si="1"/>
        <v>0</v>
      </c>
      <c r="Q10" s="34"/>
      <c r="R10" s="9"/>
      <c r="S10" s="42">
        <f t="shared" si="2"/>
        <v>0</v>
      </c>
      <c r="T10" s="8"/>
      <c r="U10" s="9">
        <v>16.5</v>
      </c>
      <c r="V10" s="42">
        <f t="shared" si="3"/>
        <v>24.75</v>
      </c>
      <c r="W10" s="8"/>
      <c r="X10" s="9"/>
      <c r="Y10" s="35">
        <f t="shared" si="4"/>
        <v>0</v>
      </c>
      <c r="Z10" s="10"/>
      <c r="AA10" s="40">
        <f t="shared" si="5"/>
        <v>24.75</v>
      </c>
      <c r="AB10" s="41" t="str">
        <f t="shared" si="6"/>
        <v>FAIL</v>
      </c>
    </row>
    <row r="11" spans="1:28" ht="15.75" x14ac:dyDescent="0.25">
      <c r="B11" s="45">
        <v>2</v>
      </c>
      <c r="C11" s="45"/>
      <c r="D11" s="45">
        <v>5953520045</v>
      </c>
      <c r="E11" s="44" t="s">
        <v>64</v>
      </c>
      <c r="F11" s="44" t="s">
        <v>65</v>
      </c>
      <c r="G11" s="2"/>
      <c r="H11" s="2"/>
      <c r="I11" s="2"/>
      <c r="J11" s="11"/>
      <c r="K11" s="11"/>
      <c r="L11" s="11"/>
      <c r="M11" s="11"/>
      <c r="N11" s="11"/>
      <c r="O11" s="7">
        <f t="shared" si="0"/>
        <v>0</v>
      </c>
      <c r="P11" s="35">
        <f t="shared" si="1"/>
        <v>0</v>
      </c>
      <c r="Q11" s="34"/>
      <c r="R11" s="9"/>
      <c r="S11" s="42">
        <f t="shared" si="2"/>
        <v>0</v>
      </c>
      <c r="T11" s="8"/>
      <c r="U11" s="9">
        <v>16.5</v>
      </c>
      <c r="V11" s="42">
        <f t="shared" si="3"/>
        <v>24.75</v>
      </c>
      <c r="W11" s="8"/>
      <c r="X11" s="9"/>
      <c r="Y11" s="35">
        <f t="shared" si="4"/>
        <v>0</v>
      </c>
      <c r="Z11" s="10"/>
      <c r="AA11" s="40">
        <f t="shared" si="5"/>
        <v>24.75</v>
      </c>
      <c r="AB11" s="41" t="str">
        <f t="shared" si="6"/>
        <v>FAIL</v>
      </c>
    </row>
    <row r="12" spans="1:28" ht="15.75" x14ac:dyDescent="0.25">
      <c r="B12" s="46">
        <v>3</v>
      </c>
      <c r="C12" s="46"/>
      <c r="D12" s="46">
        <v>5953020202</v>
      </c>
      <c r="E12" s="47" t="s">
        <v>54</v>
      </c>
      <c r="F12" s="47" t="s">
        <v>128</v>
      </c>
      <c r="G12" s="2"/>
      <c r="H12" s="2"/>
      <c r="I12" s="2"/>
      <c r="J12" s="11"/>
      <c r="K12" s="11"/>
      <c r="L12" s="11"/>
      <c r="M12" s="11"/>
      <c r="N12" s="11"/>
      <c r="O12" s="7">
        <f t="shared" si="0"/>
        <v>0</v>
      </c>
      <c r="P12" s="35">
        <f t="shared" si="1"/>
        <v>0</v>
      </c>
      <c r="Q12" s="34"/>
      <c r="R12" s="9"/>
      <c r="S12" s="42">
        <f t="shared" si="2"/>
        <v>0</v>
      </c>
      <c r="T12" s="8"/>
      <c r="U12" s="9">
        <v>14</v>
      </c>
      <c r="V12" s="42">
        <f t="shared" si="3"/>
        <v>21</v>
      </c>
      <c r="W12" s="8"/>
      <c r="X12" s="9"/>
      <c r="Y12" s="35">
        <f t="shared" si="4"/>
        <v>0</v>
      </c>
      <c r="Z12" s="10"/>
      <c r="AA12" s="40">
        <f t="shared" si="5"/>
        <v>21</v>
      </c>
      <c r="AB12" s="41" t="str">
        <f t="shared" si="6"/>
        <v>FAIL</v>
      </c>
    </row>
    <row r="13" spans="1:28" ht="15.75" x14ac:dyDescent="0.25">
      <c r="B13" s="46">
        <v>3</v>
      </c>
      <c r="C13" s="46"/>
      <c r="D13" s="46">
        <v>5953520128</v>
      </c>
      <c r="E13" s="47" t="s">
        <v>66</v>
      </c>
      <c r="F13" s="47" t="s">
        <v>67</v>
      </c>
      <c r="G13" s="2"/>
      <c r="H13" s="2"/>
      <c r="I13" s="2"/>
      <c r="J13" s="11"/>
      <c r="K13" s="11"/>
      <c r="L13" s="11"/>
      <c r="M13" s="11"/>
      <c r="N13" s="11"/>
      <c r="O13" s="7">
        <f t="shared" si="0"/>
        <v>0</v>
      </c>
      <c r="P13" s="35">
        <f t="shared" si="1"/>
        <v>0</v>
      </c>
      <c r="Q13" s="34"/>
      <c r="R13" s="9"/>
      <c r="S13" s="42">
        <f t="shared" si="2"/>
        <v>0</v>
      </c>
      <c r="T13" s="8"/>
      <c r="U13" s="9">
        <v>14</v>
      </c>
      <c r="V13" s="42">
        <f t="shared" si="3"/>
        <v>21</v>
      </c>
      <c r="W13" s="8"/>
      <c r="X13" s="9"/>
      <c r="Y13" s="35">
        <f t="shared" si="4"/>
        <v>0</v>
      </c>
      <c r="Z13" s="10"/>
      <c r="AA13" s="40">
        <f t="shared" si="5"/>
        <v>21</v>
      </c>
      <c r="AB13" s="41" t="str">
        <f t="shared" si="6"/>
        <v>FAIL</v>
      </c>
    </row>
    <row r="14" spans="1:28" ht="15.75" x14ac:dyDescent="0.25">
      <c r="B14" s="46">
        <v>3</v>
      </c>
      <c r="C14" s="46"/>
      <c r="D14" s="46">
        <v>5953520136</v>
      </c>
      <c r="E14" s="47" t="s">
        <v>68</v>
      </c>
      <c r="F14" s="47" t="s">
        <v>69</v>
      </c>
      <c r="G14" s="2"/>
      <c r="H14" s="2"/>
      <c r="I14" s="2"/>
      <c r="J14" s="11"/>
      <c r="K14" s="11"/>
      <c r="L14" s="11"/>
      <c r="M14" s="11"/>
      <c r="N14" s="11"/>
      <c r="O14" s="7">
        <f t="shared" si="0"/>
        <v>0</v>
      </c>
      <c r="P14" s="35">
        <f t="shared" si="1"/>
        <v>0</v>
      </c>
      <c r="Q14" s="34"/>
      <c r="R14" s="9"/>
      <c r="S14" s="42">
        <f t="shared" si="2"/>
        <v>0</v>
      </c>
      <c r="T14" s="8"/>
      <c r="U14" s="9">
        <v>14</v>
      </c>
      <c r="V14" s="42">
        <f t="shared" si="3"/>
        <v>21</v>
      </c>
      <c r="W14" s="8"/>
      <c r="X14" s="9"/>
      <c r="Y14" s="35">
        <f t="shared" si="4"/>
        <v>0</v>
      </c>
      <c r="Z14" s="10"/>
      <c r="AA14" s="40">
        <f t="shared" si="5"/>
        <v>21</v>
      </c>
      <c r="AB14" s="41" t="str">
        <f t="shared" si="6"/>
        <v>FAIL</v>
      </c>
    </row>
    <row r="15" spans="1:28" ht="15.75" x14ac:dyDescent="0.25">
      <c r="B15" s="46">
        <v>3</v>
      </c>
      <c r="C15" s="46"/>
      <c r="D15" s="46">
        <v>6053020225</v>
      </c>
      <c r="E15" s="47" t="s">
        <v>102</v>
      </c>
      <c r="F15" s="47" t="s">
        <v>103</v>
      </c>
      <c r="G15" s="2"/>
      <c r="H15" s="2"/>
      <c r="I15" s="2"/>
      <c r="J15" s="11"/>
      <c r="K15" s="11"/>
      <c r="L15" s="11"/>
      <c r="M15" s="11"/>
      <c r="N15" s="11"/>
      <c r="O15" s="7">
        <f t="shared" si="0"/>
        <v>0</v>
      </c>
      <c r="P15" s="35">
        <f t="shared" si="1"/>
        <v>0</v>
      </c>
      <c r="Q15" s="34"/>
      <c r="R15" s="9"/>
      <c r="S15" s="42">
        <f t="shared" si="2"/>
        <v>0</v>
      </c>
      <c r="T15" s="8"/>
      <c r="U15" s="9">
        <v>14</v>
      </c>
      <c r="V15" s="42">
        <f t="shared" si="3"/>
        <v>21</v>
      </c>
      <c r="W15" s="8"/>
      <c r="X15" s="9"/>
      <c r="Y15" s="35">
        <f t="shared" si="4"/>
        <v>0</v>
      </c>
      <c r="Z15" s="10"/>
      <c r="AA15" s="40">
        <f t="shared" si="5"/>
        <v>21</v>
      </c>
      <c r="AB15" s="41" t="str">
        <f t="shared" si="6"/>
        <v>FAIL</v>
      </c>
    </row>
    <row r="16" spans="1:28" ht="15.75" x14ac:dyDescent="0.25">
      <c r="B16" s="45">
        <v>4</v>
      </c>
      <c r="C16" s="45"/>
      <c r="D16" s="45">
        <v>6053020118</v>
      </c>
      <c r="E16" s="44" t="s">
        <v>86</v>
      </c>
      <c r="F16" s="44" t="s">
        <v>87</v>
      </c>
      <c r="G16" s="2"/>
      <c r="H16" s="2"/>
      <c r="I16" s="2"/>
      <c r="J16" s="11"/>
      <c r="K16" s="11"/>
      <c r="L16" s="11"/>
      <c r="M16" s="11"/>
      <c r="N16" s="11"/>
      <c r="O16" s="7">
        <f t="shared" si="0"/>
        <v>0</v>
      </c>
      <c r="P16" s="35">
        <f t="shared" si="1"/>
        <v>0</v>
      </c>
      <c r="Q16" s="34"/>
      <c r="R16" s="9"/>
      <c r="S16" s="42">
        <f t="shared" si="2"/>
        <v>0</v>
      </c>
      <c r="T16" s="8"/>
      <c r="U16" s="9">
        <v>13</v>
      </c>
      <c r="V16" s="42">
        <f t="shared" si="3"/>
        <v>19.5</v>
      </c>
      <c r="W16" s="8"/>
      <c r="X16" s="9"/>
      <c r="Y16" s="35">
        <f t="shared" si="4"/>
        <v>0</v>
      </c>
      <c r="Z16" s="10"/>
      <c r="AA16" s="40">
        <f t="shared" si="5"/>
        <v>19.5</v>
      </c>
      <c r="AB16" s="41" t="str">
        <f t="shared" si="6"/>
        <v>FAIL</v>
      </c>
    </row>
    <row r="17" spans="2:28" ht="15.75" x14ac:dyDescent="0.25">
      <c r="B17" s="45">
        <v>4</v>
      </c>
      <c r="C17" s="45"/>
      <c r="D17" s="45">
        <v>6053020175</v>
      </c>
      <c r="E17" s="44" t="s">
        <v>96</v>
      </c>
      <c r="F17" s="44" t="s">
        <v>97</v>
      </c>
      <c r="G17" s="2"/>
      <c r="H17" s="2"/>
      <c r="I17" s="2"/>
      <c r="J17" s="11"/>
      <c r="K17" s="11"/>
      <c r="L17" s="11"/>
      <c r="M17" s="11"/>
      <c r="N17" s="11"/>
      <c r="O17" s="7">
        <f t="shared" si="0"/>
        <v>0</v>
      </c>
      <c r="P17" s="35">
        <f t="shared" si="1"/>
        <v>0</v>
      </c>
      <c r="Q17" s="34"/>
      <c r="R17" s="9"/>
      <c r="S17" s="42">
        <f t="shared" si="2"/>
        <v>0</v>
      </c>
      <c r="T17" s="8"/>
      <c r="U17" s="9">
        <v>13</v>
      </c>
      <c r="V17" s="42">
        <f t="shared" si="3"/>
        <v>19.5</v>
      </c>
      <c r="W17" s="8"/>
      <c r="X17" s="9"/>
      <c r="Y17" s="35">
        <f t="shared" si="4"/>
        <v>0</v>
      </c>
      <c r="Z17" s="10"/>
      <c r="AA17" s="40">
        <f t="shared" si="5"/>
        <v>19.5</v>
      </c>
      <c r="AB17" s="41" t="str">
        <f t="shared" si="6"/>
        <v>FAIL</v>
      </c>
    </row>
    <row r="18" spans="2:28" ht="15.75" x14ac:dyDescent="0.25">
      <c r="B18" s="45">
        <v>4</v>
      </c>
      <c r="C18" s="45"/>
      <c r="D18" s="45">
        <v>6053020191</v>
      </c>
      <c r="E18" s="44" t="s">
        <v>98</v>
      </c>
      <c r="F18" s="44" t="s">
        <v>99</v>
      </c>
      <c r="G18" s="2"/>
      <c r="H18" s="2"/>
      <c r="I18" s="2"/>
      <c r="J18" s="11"/>
      <c r="K18" s="11"/>
      <c r="L18" s="11"/>
      <c r="M18" s="11"/>
      <c r="N18" s="11"/>
      <c r="O18" s="7">
        <f t="shared" si="0"/>
        <v>0</v>
      </c>
      <c r="P18" s="35">
        <f t="shared" si="1"/>
        <v>0</v>
      </c>
      <c r="Q18" s="34"/>
      <c r="R18" s="9"/>
      <c r="S18" s="42">
        <f t="shared" si="2"/>
        <v>0</v>
      </c>
      <c r="T18" s="8"/>
      <c r="U18" s="9">
        <v>13</v>
      </c>
      <c r="V18" s="42">
        <f t="shared" si="3"/>
        <v>19.5</v>
      </c>
      <c r="W18" s="8"/>
      <c r="X18" s="9"/>
      <c r="Y18" s="35">
        <f t="shared" si="4"/>
        <v>0</v>
      </c>
      <c r="Z18" s="10"/>
      <c r="AA18" s="40">
        <f t="shared" si="5"/>
        <v>19.5</v>
      </c>
      <c r="AB18" s="41" t="str">
        <f t="shared" si="6"/>
        <v>FAIL</v>
      </c>
    </row>
    <row r="19" spans="2:28" ht="15.75" x14ac:dyDescent="0.25">
      <c r="B19" s="45">
        <v>4</v>
      </c>
      <c r="C19" s="45"/>
      <c r="D19" s="45">
        <v>6053020357</v>
      </c>
      <c r="E19" s="44" t="s">
        <v>118</v>
      </c>
      <c r="F19" s="44" t="s">
        <v>119</v>
      </c>
      <c r="G19" s="2"/>
      <c r="H19" s="2"/>
      <c r="I19" s="2"/>
      <c r="J19" s="11"/>
      <c r="K19" s="11"/>
      <c r="L19" s="11"/>
      <c r="M19" s="11"/>
      <c r="N19" s="11"/>
      <c r="O19" s="7">
        <f t="shared" si="0"/>
        <v>0</v>
      </c>
      <c r="P19" s="35">
        <f t="shared" si="1"/>
        <v>0</v>
      </c>
      <c r="Q19" s="34"/>
      <c r="R19" s="9"/>
      <c r="S19" s="42">
        <f t="shared" si="2"/>
        <v>0</v>
      </c>
      <c r="T19" s="8"/>
      <c r="U19" s="9">
        <v>13</v>
      </c>
      <c r="V19" s="42">
        <f t="shared" si="3"/>
        <v>19.5</v>
      </c>
      <c r="W19" s="8"/>
      <c r="X19" s="9"/>
      <c r="Y19" s="35">
        <f t="shared" si="4"/>
        <v>0</v>
      </c>
      <c r="Z19" s="10"/>
      <c r="AA19" s="40">
        <f t="shared" si="5"/>
        <v>19.5</v>
      </c>
      <c r="AB19" s="41" t="str">
        <f t="shared" si="6"/>
        <v>FAIL</v>
      </c>
    </row>
    <row r="20" spans="2:28" ht="15.75" x14ac:dyDescent="0.25">
      <c r="B20" s="46">
        <v>5</v>
      </c>
      <c r="C20" s="46"/>
      <c r="D20" s="46">
        <v>6053020258</v>
      </c>
      <c r="E20" s="47" t="s">
        <v>104</v>
      </c>
      <c r="F20" s="47" t="s">
        <v>105</v>
      </c>
      <c r="G20" s="2"/>
      <c r="H20" s="2"/>
      <c r="I20" s="2"/>
      <c r="J20" s="11"/>
      <c r="K20" s="11"/>
      <c r="L20" s="11"/>
      <c r="M20" s="11"/>
      <c r="N20" s="11"/>
      <c r="O20" s="7">
        <f t="shared" si="0"/>
        <v>0</v>
      </c>
      <c r="P20" s="35">
        <f t="shared" si="1"/>
        <v>0</v>
      </c>
      <c r="Q20" s="34"/>
      <c r="R20" s="9"/>
      <c r="S20" s="42">
        <f t="shared" si="2"/>
        <v>0</v>
      </c>
      <c r="T20" s="8"/>
      <c r="U20" s="9">
        <v>13.5</v>
      </c>
      <c r="V20" s="42">
        <f t="shared" si="3"/>
        <v>20.25</v>
      </c>
      <c r="W20" s="8"/>
      <c r="X20" s="9"/>
      <c r="Y20" s="35">
        <f t="shared" si="4"/>
        <v>0</v>
      </c>
      <c r="Z20" s="10"/>
      <c r="AA20" s="40">
        <f t="shared" si="5"/>
        <v>20.25</v>
      </c>
      <c r="AB20" s="41" t="str">
        <f t="shared" si="6"/>
        <v>FAIL</v>
      </c>
    </row>
    <row r="21" spans="2:28" ht="15.75" x14ac:dyDescent="0.25">
      <c r="B21" s="46">
        <v>5</v>
      </c>
      <c r="C21" s="46"/>
      <c r="D21" s="46">
        <v>6053020266</v>
      </c>
      <c r="E21" s="47" t="s">
        <v>106</v>
      </c>
      <c r="F21" s="47" t="s">
        <v>107</v>
      </c>
      <c r="G21" s="2"/>
      <c r="H21" s="2"/>
      <c r="I21" s="2"/>
      <c r="J21" s="11"/>
      <c r="K21" s="11"/>
      <c r="L21" s="11"/>
      <c r="M21" s="11"/>
      <c r="N21" s="11"/>
      <c r="O21" s="7">
        <f t="shared" si="0"/>
        <v>0</v>
      </c>
      <c r="P21" s="35">
        <f t="shared" si="1"/>
        <v>0</v>
      </c>
      <c r="Q21" s="34"/>
      <c r="R21" s="9"/>
      <c r="S21" s="42">
        <f t="shared" si="2"/>
        <v>0</v>
      </c>
      <c r="T21" s="8"/>
      <c r="U21" s="9">
        <v>13.5</v>
      </c>
      <c r="V21" s="42">
        <f t="shared" si="3"/>
        <v>20.25</v>
      </c>
      <c r="W21" s="8"/>
      <c r="X21" s="9"/>
      <c r="Y21" s="35">
        <f t="shared" si="4"/>
        <v>0</v>
      </c>
      <c r="Z21" s="10"/>
      <c r="AA21" s="40">
        <f t="shared" si="5"/>
        <v>20.25</v>
      </c>
      <c r="AB21" s="41" t="str">
        <f t="shared" si="6"/>
        <v>FAIL</v>
      </c>
    </row>
    <row r="22" spans="2:28" ht="15.75" x14ac:dyDescent="0.25">
      <c r="B22" s="46">
        <v>5</v>
      </c>
      <c r="C22" s="46"/>
      <c r="D22" s="46">
        <v>6053020324</v>
      </c>
      <c r="E22" s="47" t="s">
        <v>114</v>
      </c>
      <c r="F22" s="47" t="s">
        <v>115</v>
      </c>
      <c r="G22" s="2"/>
      <c r="H22" s="2"/>
      <c r="I22" s="2"/>
      <c r="J22" s="11"/>
      <c r="K22" s="11"/>
      <c r="L22" s="11"/>
      <c r="M22" s="11"/>
      <c r="N22" s="11"/>
      <c r="O22" s="7">
        <f t="shared" si="0"/>
        <v>0</v>
      </c>
      <c r="P22" s="35">
        <f t="shared" si="1"/>
        <v>0</v>
      </c>
      <c r="Q22" s="34"/>
      <c r="R22" s="9"/>
      <c r="S22" s="42">
        <f t="shared" si="2"/>
        <v>0</v>
      </c>
      <c r="T22" s="8"/>
      <c r="U22" s="9">
        <v>13.5</v>
      </c>
      <c r="V22" s="42">
        <f t="shared" si="3"/>
        <v>20.25</v>
      </c>
      <c r="W22" s="8"/>
      <c r="X22" s="9"/>
      <c r="Y22" s="35">
        <f t="shared" si="4"/>
        <v>0</v>
      </c>
      <c r="Z22" s="10"/>
      <c r="AA22" s="40">
        <f t="shared" si="5"/>
        <v>20.25</v>
      </c>
      <c r="AB22" s="41" t="str">
        <f t="shared" si="6"/>
        <v>FAIL</v>
      </c>
    </row>
    <row r="23" spans="2:28" ht="15.75" x14ac:dyDescent="0.25">
      <c r="B23" s="46">
        <v>5</v>
      </c>
      <c r="C23" s="46"/>
      <c r="D23" s="46">
        <v>6153020273</v>
      </c>
      <c r="E23" s="47" t="s">
        <v>124</v>
      </c>
      <c r="F23" s="47" t="s">
        <v>125</v>
      </c>
      <c r="G23" s="2"/>
      <c r="H23" s="2"/>
      <c r="I23" s="2"/>
      <c r="J23" s="11"/>
      <c r="K23" s="11"/>
      <c r="L23" s="11"/>
      <c r="M23" s="11"/>
      <c r="N23" s="11"/>
      <c r="O23" s="7">
        <f t="shared" si="0"/>
        <v>0</v>
      </c>
      <c r="P23" s="35">
        <f t="shared" si="1"/>
        <v>0</v>
      </c>
      <c r="Q23" s="34"/>
      <c r="R23" s="9"/>
      <c r="S23" s="42">
        <f t="shared" si="2"/>
        <v>0</v>
      </c>
      <c r="T23" s="8"/>
      <c r="U23" s="9">
        <v>13.5</v>
      </c>
      <c r="V23" s="42">
        <f t="shared" si="3"/>
        <v>20.25</v>
      </c>
      <c r="W23" s="8"/>
      <c r="X23" s="9"/>
      <c r="Y23" s="35">
        <f t="shared" si="4"/>
        <v>0</v>
      </c>
      <c r="Z23" s="10"/>
      <c r="AA23" s="40">
        <f t="shared" si="5"/>
        <v>20.25</v>
      </c>
      <c r="AB23" s="41" t="str">
        <f t="shared" si="6"/>
        <v>FAIL</v>
      </c>
    </row>
    <row r="24" spans="2:28" ht="15.75" x14ac:dyDescent="0.25">
      <c r="B24" s="45">
        <v>6</v>
      </c>
      <c r="C24" s="45"/>
      <c r="D24" s="45">
        <v>5853520111</v>
      </c>
      <c r="E24" s="44" t="s">
        <v>48</v>
      </c>
      <c r="F24" s="44" t="s">
        <v>49</v>
      </c>
      <c r="G24" s="2"/>
      <c r="H24" s="2"/>
      <c r="I24" s="2"/>
      <c r="J24" s="11"/>
      <c r="K24" s="11"/>
      <c r="L24" s="11"/>
      <c r="M24" s="11"/>
      <c r="N24" s="11"/>
      <c r="O24" s="7">
        <f t="shared" si="0"/>
        <v>0</v>
      </c>
      <c r="P24" s="35">
        <f t="shared" si="1"/>
        <v>0</v>
      </c>
      <c r="Q24" s="34"/>
      <c r="R24" s="9"/>
      <c r="S24" s="42">
        <f t="shared" si="2"/>
        <v>0</v>
      </c>
      <c r="T24" s="8"/>
      <c r="U24" s="9">
        <v>13.5</v>
      </c>
      <c r="V24" s="42">
        <f t="shared" si="3"/>
        <v>20.25</v>
      </c>
      <c r="W24" s="8"/>
      <c r="X24" s="9"/>
      <c r="Y24" s="35">
        <f t="shared" si="4"/>
        <v>0</v>
      </c>
      <c r="Z24" s="10"/>
      <c r="AA24" s="40">
        <f t="shared" si="5"/>
        <v>20.25</v>
      </c>
      <c r="AB24" s="41" t="str">
        <f t="shared" si="6"/>
        <v>FAIL</v>
      </c>
    </row>
    <row r="25" spans="2:28" ht="15.75" x14ac:dyDescent="0.25">
      <c r="B25" s="45">
        <v>6</v>
      </c>
      <c r="C25" s="45"/>
      <c r="D25" s="45">
        <v>5953020293</v>
      </c>
      <c r="E25" s="44" t="s">
        <v>57</v>
      </c>
      <c r="F25" s="44" t="s">
        <v>58</v>
      </c>
      <c r="G25" s="2"/>
      <c r="H25" s="2"/>
      <c r="I25" s="2"/>
      <c r="J25" s="11"/>
      <c r="K25" s="11"/>
      <c r="L25" s="11"/>
      <c r="M25" s="11"/>
      <c r="N25" s="11"/>
      <c r="O25" s="7">
        <f t="shared" si="0"/>
        <v>0</v>
      </c>
      <c r="P25" s="35">
        <f t="shared" si="1"/>
        <v>0</v>
      </c>
      <c r="Q25" s="34"/>
      <c r="R25" s="9"/>
      <c r="S25" s="42">
        <f t="shared" si="2"/>
        <v>0</v>
      </c>
      <c r="T25" s="8"/>
      <c r="U25" s="9">
        <v>13.5</v>
      </c>
      <c r="V25" s="42">
        <f t="shared" si="3"/>
        <v>20.25</v>
      </c>
      <c r="W25" s="8"/>
      <c r="X25" s="9"/>
      <c r="Y25" s="35">
        <f t="shared" si="4"/>
        <v>0</v>
      </c>
      <c r="Z25" s="10"/>
      <c r="AA25" s="40">
        <f t="shared" si="5"/>
        <v>20.25</v>
      </c>
      <c r="AB25" s="41" t="str">
        <f t="shared" si="6"/>
        <v>FAIL</v>
      </c>
    </row>
    <row r="26" spans="2:28" ht="15.75" x14ac:dyDescent="0.25">
      <c r="B26" s="45">
        <v>6</v>
      </c>
      <c r="C26" s="45"/>
      <c r="D26" s="45">
        <v>6053020159</v>
      </c>
      <c r="E26" s="44" t="s">
        <v>94</v>
      </c>
      <c r="F26" s="44" t="s">
        <v>95</v>
      </c>
      <c r="G26" s="2"/>
      <c r="H26" s="2"/>
      <c r="I26" s="2"/>
      <c r="J26" s="11"/>
      <c r="K26" s="11"/>
      <c r="L26" s="11"/>
      <c r="M26" s="11"/>
      <c r="N26" s="11"/>
      <c r="O26" s="7">
        <f t="shared" si="0"/>
        <v>0</v>
      </c>
      <c r="P26" s="35">
        <f t="shared" si="1"/>
        <v>0</v>
      </c>
      <c r="Q26" s="34"/>
      <c r="R26" s="9"/>
      <c r="S26" s="42">
        <f t="shared" si="2"/>
        <v>0</v>
      </c>
      <c r="T26" s="8"/>
      <c r="U26" s="9">
        <v>13.5</v>
      </c>
      <c r="V26" s="42">
        <f t="shared" si="3"/>
        <v>20.25</v>
      </c>
      <c r="W26" s="8"/>
      <c r="X26" s="9"/>
      <c r="Y26" s="35">
        <f t="shared" si="4"/>
        <v>0</v>
      </c>
      <c r="Z26" s="10"/>
      <c r="AA26" s="40">
        <f t="shared" si="5"/>
        <v>20.25</v>
      </c>
      <c r="AB26" s="41" t="str">
        <f t="shared" si="6"/>
        <v>FAIL</v>
      </c>
    </row>
    <row r="27" spans="2:28" ht="15.75" x14ac:dyDescent="0.25">
      <c r="B27" s="46">
        <v>7</v>
      </c>
      <c r="C27" s="46"/>
      <c r="D27" s="46">
        <v>6053020043</v>
      </c>
      <c r="E27" s="47" t="s">
        <v>76</v>
      </c>
      <c r="F27" s="47" t="s">
        <v>77</v>
      </c>
      <c r="G27" s="2"/>
      <c r="H27" s="2"/>
      <c r="I27" s="2"/>
      <c r="J27" s="11"/>
      <c r="K27" s="11"/>
      <c r="L27" s="11"/>
      <c r="M27" s="11"/>
      <c r="N27" s="11"/>
      <c r="O27" s="7">
        <f t="shared" si="0"/>
        <v>0</v>
      </c>
      <c r="P27" s="35">
        <f t="shared" si="1"/>
        <v>0</v>
      </c>
      <c r="Q27" s="34"/>
      <c r="R27" s="9"/>
      <c r="S27" s="42">
        <f t="shared" si="2"/>
        <v>0</v>
      </c>
      <c r="T27" s="8"/>
      <c r="U27" s="9">
        <v>12.5</v>
      </c>
      <c r="V27" s="42">
        <f t="shared" si="3"/>
        <v>18.75</v>
      </c>
      <c r="W27" s="8"/>
      <c r="X27" s="9"/>
      <c r="Y27" s="35">
        <f t="shared" si="4"/>
        <v>0</v>
      </c>
      <c r="Z27" s="10"/>
      <c r="AA27" s="40">
        <f t="shared" si="5"/>
        <v>18.75</v>
      </c>
      <c r="AB27" s="41" t="str">
        <f t="shared" si="6"/>
        <v>FAIL</v>
      </c>
    </row>
    <row r="28" spans="2:28" ht="15.75" x14ac:dyDescent="0.25">
      <c r="B28" s="46">
        <v>7</v>
      </c>
      <c r="C28" s="46"/>
      <c r="D28" s="46">
        <v>6053020282</v>
      </c>
      <c r="E28" s="47" t="s">
        <v>108</v>
      </c>
      <c r="F28" s="47" t="s">
        <v>109</v>
      </c>
      <c r="G28" s="2"/>
      <c r="H28" s="2"/>
      <c r="I28" s="2"/>
      <c r="J28" s="11"/>
      <c r="K28" s="11"/>
      <c r="L28" s="11"/>
      <c r="M28" s="11"/>
      <c r="N28" s="11"/>
      <c r="O28" s="7">
        <f t="shared" si="0"/>
        <v>0</v>
      </c>
      <c r="P28" s="35">
        <f t="shared" si="1"/>
        <v>0</v>
      </c>
      <c r="Q28" s="34"/>
      <c r="R28" s="9"/>
      <c r="S28" s="42">
        <f t="shared" si="2"/>
        <v>0</v>
      </c>
      <c r="T28" s="8"/>
      <c r="U28" s="9">
        <v>12.5</v>
      </c>
      <c r="V28" s="42">
        <f t="shared" si="3"/>
        <v>18.75</v>
      </c>
      <c r="W28" s="8"/>
      <c r="X28" s="9"/>
      <c r="Y28" s="35">
        <f t="shared" si="4"/>
        <v>0</v>
      </c>
      <c r="Z28" s="10"/>
      <c r="AA28" s="40">
        <f t="shared" si="5"/>
        <v>18.75</v>
      </c>
      <c r="AB28" s="41" t="str">
        <f t="shared" si="6"/>
        <v>FAIL</v>
      </c>
    </row>
    <row r="29" spans="2:28" ht="15.75" x14ac:dyDescent="0.25">
      <c r="B29" s="46">
        <v>7</v>
      </c>
      <c r="C29" s="46"/>
      <c r="D29" s="46">
        <v>6053020308</v>
      </c>
      <c r="E29" s="47" t="s">
        <v>110</v>
      </c>
      <c r="F29" s="47" t="s">
        <v>111</v>
      </c>
      <c r="G29" s="2"/>
      <c r="H29" s="2"/>
      <c r="I29" s="2"/>
      <c r="J29" s="11"/>
      <c r="K29" s="11"/>
      <c r="L29" s="11"/>
      <c r="M29" s="11"/>
      <c r="N29" s="11"/>
      <c r="O29" s="7">
        <f t="shared" si="0"/>
        <v>0</v>
      </c>
      <c r="P29" s="35">
        <f t="shared" si="1"/>
        <v>0</v>
      </c>
      <c r="Q29" s="34"/>
      <c r="R29" s="9"/>
      <c r="S29" s="42">
        <f t="shared" si="2"/>
        <v>0</v>
      </c>
      <c r="T29" s="8"/>
      <c r="U29" s="9">
        <v>12.5</v>
      </c>
      <c r="V29" s="42">
        <f t="shared" si="3"/>
        <v>18.75</v>
      </c>
      <c r="W29" s="8"/>
      <c r="X29" s="9"/>
      <c r="Y29" s="35">
        <f t="shared" si="4"/>
        <v>0</v>
      </c>
      <c r="Z29" s="10"/>
      <c r="AA29" s="40">
        <f t="shared" si="5"/>
        <v>18.75</v>
      </c>
      <c r="AB29" s="41" t="str">
        <f t="shared" si="6"/>
        <v>FAIL</v>
      </c>
    </row>
    <row r="30" spans="2:28" ht="15.75" x14ac:dyDescent="0.25">
      <c r="B30" s="46">
        <v>7</v>
      </c>
      <c r="C30" s="46"/>
      <c r="D30" s="46">
        <v>6053020365</v>
      </c>
      <c r="E30" s="47" t="s">
        <v>120</v>
      </c>
      <c r="F30" s="47" t="s">
        <v>121</v>
      </c>
      <c r="G30" s="2"/>
      <c r="H30" s="2"/>
      <c r="I30" s="2"/>
      <c r="J30" s="11"/>
      <c r="K30" s="11"/>
      <c r="L30" s="11"/>
      <c r="M30" s="11"/>
      <c r="N30" s="11"/>
      <c r="O30" s="7">
        <f t="shared" si="0"/>
        <v>0</v>
      </c>
      <c r="P30" s="35">
        <f t="shared" si="1"/>
        <v>0</v>
      </c>
      <c r="Q30" s="34"/>
      <c r="R30" s="9"/>
      <c r="S30" s="42">
        <f t="shared" si="2"/>
        <v>0</v>
      </c>
      <c r="T30" s="8"/>
      <c r="U30" s="9">
        <v>12.5</v>
      </c>
      <c r="V30" s="42">
        <f t="shared" si="3"/>
        <v>18.75</v>
      </c>
      <c r="W30" s="8"/>
      <c r="X30" s="9"/>
      <c r="Y30" s="35">
        <f t="shared" si="4"/>
        <v>0</v>
      </c>
      <c r="Z30" s="10"/>
      <c r="AA30" s="40">
        <f t="shared" si="5"/>
        <v>18.75</v>
      </c>
      <c r="AB30" s="41" t="str">
        <f t="shared" si="6"/>
        <v>FAIL</v>
      </c>
    </row>
    <row r="31" spans="2:28" ht="15.75" x14ac:dyDescent="0.25">
      <c r="B31" s="45">
        <v>8</v>
      </c>
      <c r="C31" s="45"/>
      <c r="D31" s="45">
        <v>5753020477</v>
      </c>
      <c r="E31" s="44" t="s">
        <v>42</v>
      </c>
      <c r="F31" s="44" t="s">
        <v>43</v>
      </c>
      <c r="G31" s="2"/>
      <c r="H31" s="2"/>
      <c r="I31" s="2"/>
      <c r="J31" s="11"/>
      <c r="K31" s="11"/>
      <c r="L31" s="11"/>
      <c r="M31" s="11"/>
      <c r="N31" s="11"/>
      <c r="O31" s="7">
        <f t="shared" si="0"/>
        <v>0</v>
      </c>
      <c r="P31" s="35">
        <f t="shared" si="1"/>
        <v>0</v>
      </c>
      <c r="Q31" s="34"/>
      <c r="R31" s="9"/>
      <c r="S31" s="42">
        <f t="shared" si="2"/>
        <v>0</v>
      </c>
      <c r="T31" s="8"/>
      <c r="U31" s="9">
        <v>14</v>
      </c>
      <c r="V31" s="42">
        <f t="shared" si="3"/>
        <v>21</v>
      </c>
      <c r="W31" s="8"/>
      <c r="X31" s="9"/>
      <c r="Y31" s="35">
        <f t="shared" si="4"/>
        <v>0</v>
      </c>
      <c r="Z31" s="10"/>
      <c r="AA31" s="40">
        <f t="shared" si="5"/>
        <v>21</v>
      </c>
      <c r="AB31" s="41" t="str">
        <f t="shared" si="6"/>
        <v>FAIL</v>
      </c>
    </row>
    <row r="32" spans="2:28" ht="15.75" x14ac:dyDescent="0.25">
      <c r="B32" s="45">
        <v>8</v>
      </c>
      <c r="C32" s="45"/>
      <c r="D32" s="45">
        <v>5953022158</v>
      </c>
      <c r="E32" s="44" t="s">
        <v>63</v>
      </c>
      <c r="F32" s="44"/>
      <c r="G32" s="2"/>
      <c r="H32" s="2"/>
      <c r="I32" s="2"/>
      <c r="J32" s="11"/>
      <c r="K32" s="11"/>
      <c r="L32" s="11"/>
      <c r="M32" s="11"/>
      <c r="N32" s="11"/>
      <c r="O32" s="7">
        <f t="shared" si="0"/>
        <v>0</v>
      </c>
      <c r="P32" s="35">
        <f t="shared" si="1"/>
        <v>0</v>
      </c>
      <c r="Q32" s="34"/>
      <c r="R32" s="9"/>
      <c r="S32" s="42">
        <f t="shared" si="2"/>
        <v>0</v>
      </c>
      <c r="T32" s="8"/>
      <c r="U32" s="9">
        <v>14</v>
      </c>
      <c r="V32" s="42">
        <f t="shared" si="3"/>
        <v>21</v>
      </c>
      <c r="W32" s="8"/>
      <c r="X32" s="9"/>
      <c r="Y32" s="35">
        <f t="shared" si="4"/>
        <v>0</v>
      </c>
      <c r="Z32" s="10"/>
      <c r="AA32" s="40">
        <f t="shared" si="5"/>
        <v>21</v>
      </c>
      <c r="AB32" s="41" t="str">
        <f t="shared" si="6"/>
        <v>FAIL</v>
      </c>
    </row>
    <row r="33" spans="2:28" ht="15.75" x14ac:dyDescent="0.25">
      <c r="B33" s="45">
        <v>8</v>
      </c>
      <c r="C33" s="45"/>
      <c r="D33" s="45">
        <v>6053020100</v>
      </c>
      <c r="E33" s="44" t="s">
        <v>84</v>
      </c>
      <c r="F33" s="44" t="s">
        <v>85</v>
      </c>
      <c r="G33" s="2"/>
      <c r="H33" s="2"/>
      <c r="I33" s="2"/>
      <c r="J33" s="11"/>
      <c r="K33" s="11"/>
      <c r="L33" s="11"/>
      <c r="M33" s="11"/>
      <c r="N33" s="11"/>
      <c r="O33" s="7">
        <f t="shared" si="0"/>
        <v>0</v>
      </c>
      <c r="P33" s="35">
        <f t="shared" si="1"/>
        <v>0</v>
      </c>
      <c r="Q33" s="34"/>
      <c r="R33" s="9"/>
      <c r="S33" s="42">
        <f t="shared" si="2"/>
        <v>0</v>
      </c>
      <c r="T33" s="8"/>
      <c r="U33" s="9">
        <v>14</v>
      </c>
      <c r="V33" s="42">
        <f t="shared" si="3"/>
        <v>21</v>
      </c>
      <c r="W33" s="8"/>
      <c r="X33" s="9"/>
      <c r="Y33" s="35">
        <f t="shared" si="4"/>
        <v>0</v>
      </c>
      <c r="Z33" s="10"/>
      <c r="AA33" s="40">
        <f t="shared" si="5"/>
        <v>21</v>
      </c>
      <c r="AB33" s="41" t="str">
        <f t="shared" si="6"/>
        <v>FAIL</v>
      </c>
    </row>
    <row r="34" spans="2:28" ht="15.75" x14ac:dyDescent="0.25">
      <c r="B34" s="45">
        <v>8</v>
      </c>
      <c r="C34" s="45"/>
      <c r="D34" s="45">
        <v>6253020603</v>
      </c>
      <c r="E34" s="44" t="s">
        <v>126</v>
      </c>
      <c r="F34" s="44" t="s">
        <v>127</v>
      </c>
      <c r="G34" s="2"/>
      <c r="H34" s="2"/>
      <c r="I34" s="2"/>
      <c r="J34" s="11"/>
      <c r="K34" s="11"/>
      <c r="L34" s="11"/>
      <c r="M34" s="11"/>
      <c r="N34" s="11"/>
      <c r="O34" s="7">
        <f t="shared" si="0"/>
        <v>0</v>
      </c>
      <c r="P34" s="35">
        <f t="shared" si="1"/>
        <v>0</v>
      </c>
      <c r="Q34" s="34"/>
      <c r="R34" s="9"/>
      <c r="S34" s="42">
        <f t="shared" si="2"/>
        <v>0</v>
      </c>
      <c r="T34" s="8"/>
      <c r="U34" s="9">
        <v>14</v>
      </c>
      <c r="V34" s="42">
        <f t="shared" si="3"/>
        <v>21</v>
      </c>
      <c r="W34" s="8"/>
      <c r="X34" s="9"/>
      <c r="Y34" s="35">
        <f t="shared" si="4"/>
        <v>0</v>
      </c>
      <c r="Z34" s="10"/>
      <c r="AA34" s="40">
        <f t="shared" si="5"/>
        <v>21</v>
      </c>
      <c r="AB34" s="41" t="str">
        <f t="shared" si="6"/>
        <v>FAIL</v>
      </c>
    </row>
    <row r="35" spans="2:28" ht="15.75" x14ac:dyDescent="0.25">
      <c r="B35" s="46">
        <v>9</v>
      </c>
      <c r="C35" s="46"/>
      <c r="D35" s="46">
        <v>6053020019</v>
      </c>
      <c r="E35" s="47" t="s">
        <v>70</v>
      </c>
      <c r="F35" s="47" t="s">
        <v>71</v>
      </c>
      <c r="G35" s="2"/>
      <c r="H35" s="2"/>
      <c r="I35" s="2"/>
      <c r="J35" s="11"/>
      <c r="K35" s="11"/>
      <c r="L35" s="11"/>
      <c r="M35" s="11"/>
      <c r="N35" s="11"/>
      <c r="O35" s="7">
        <f t="shared" si="0"/>
        <v>0</v>
      </c>
      <c r="P35" s="35">
        <f t="shared" si="1"/>
        <v>0</v>
      </c>
      <c r="Q35" s="34"/>
      <c r="R35" s="9"/>
      <c r="S35" s="42">
        <f t="shared" si="2"/>
        <v>0</v>
      </c>
      <c r="T35" s="8"/>
      <c r="U35" s="9">
        <v>12</v>
      </c>
      <c r="V35" s="42">
        <f t="shared" si="3"/>
        <v>18</v>
      </c>
      <c r="W35" s="8"/>
      <c r="X35" s="9"/>
      <c r="Y35" s="35">
        <f t="shared" si="4"/>
        <v>0</v>
      </c>
      <c r="Z35" s="10"/>
      <c r="AA35" s="40">
        <f t="shared" si="5"/>
        <v>18</v>
      </c>
      <c r="AB35" s="41" t="str">
        <f t="shared" si="6"/>
        <v>FAIL</v>
      </c>
    </row>
    <row r="36" spans="2:28" ht="15.75" x14ac:dyDescent="0.25">
      <c r="B36" s="46">
        <v>9</v>
      </c>
      <c r="C36" s="46"/>
      <c r="D36" s="46">
        <v>6053020027</v>
      </c>
      <c r="E36" s="47" t="s">
        <v>72</v>
      </c>
      <c r="F36" s="47" t="s">
        <v>73</v>
      </c>
      <c r="G36" s="2"/>
      <c r="H36" s="2"/>
      <c r="I36" s="2"/>
      <c r="J36" s="11"/>
      <c r="K36" s="11"/>
      <c r="L36" s="11"/>
      <c r="M36" s="11"/>
      <c r="N36" s="11"/>
      <c r="O36" s="7">
        <f t="shared" si="0"/>
        <v>0</v>
      </c>
      <c r="P36" s="35">
        <f t="shared" si="1"/>
        <v>0</v>
      </c>
      <c r="Q36" s="34"/>
      <c r="R36" s="9"/>
      <c r="S36" s="42">
        <f t="shared" si="2"/>
        <v>0</v>
      </c>
      <c r="T36" s="8"/>
      <c r="U36" s="9">
        <v>12</v>
      </c>
      <c r="V36" s="42">
        <f t="shared" si="3"/>
        <v>18</v>
      </c>
      <c r="W36" s="8"/>
      <c r="X36" s="9"/>
      <c r="Y36" s="35">
        <f t="shared" si="4"/>
        <v>0</v>
      </c>
      <c r="Z36" s="10"/>
      <c r="AA36" s="40">
        <f t="shared" si="5"/>
        <v>18</v>
      </c>
      <c r="AB36" s="41" t="str">
        <f t="shared" si="6"/>
        <v>FAIL</v>
      </c>
    </row>
    <row r="37" spans="2:28" ht="15.75" x14ac:dyDescent="0.25">
      <c r="B37" s="46">
        <v>9</v>
      </c>
      <c r="C37" s="46"/>
      <c r="D37" s="46">
        <v>6053020076</v>
      </c>
      <c r="E37" s="47" t="s">
        <v>80</v>
      </c>
      <c r="F37" s="47" t="s">
        <v>81</v>
      </c>
      <c r="G37" s="2"/>
      <c r="H37" s="2"/>
      <c r="I37" s="2"/>
      <c r="J37" s="11"/>
      <c r="K37" s="11"/>
      <c r="L37" s="11"/>
      <c r="M37" s="11"/>
      <c r="N37" s="11"/>
      <c r="O37" s="7">
        <f t="shared" si="0"/>
        <v>0</v>
      </c>
      <c r="P37" s="35">
        <f t="shared" si="1"/>
        <v>0</v>
      </c>
      <c r="Q37" s="34"/>
      <c r="R37" s="9"/>
      <c r="S37" s="42">
        <f t="shared" si="2"/>
        <v>0</v>
      </c>
      <c r="T37" s="8"/>
      <c r="U37" s="9">
        <v>12</v>
      </c>
      <c r="V37" s="42">
        <f t="shared" si="3"/>
        <v>18</v>
      </c>
      <c r="W37" s="8"/>
      <c r="X37" s="9"/>
      <c r="Y37" s="35">
        <f t="shared" si="4"/>
        <v>0</v>
      </c>
      <c r="Z37" s="10"/>
      <c r="AA37" s="40">
        <f t="shared" si="5"/>
        <v>18</v>
      </c>
      <c r="AB37" s="41" t="str">
        <f t="shared" si="6"/>
        <v>FAIL</v>
      </c>
    </row>
    <row r="38" spans="2:28" ht="15.75" x14ac:dyDescent="0.25">
      <c r="B38" s="46">
        <v>9</v>
      </c>
      <c r="C38" s="46"/>
      <c r="D38" s="46">
        <v>6053020142</v>
      </c>
      <c r="E38" s="47" t="s">
        <v>92</v>
      </c>
      <c r="F38" s="47" t="s">
        <v>93</v>
      </c>
      <c r="G38" s="2"/>
      <c r="H38" s="2"/>
      <c r="I38" s="2"/>
      <c r="J38" s="11"/>
      <c r="K38" s="11"/>
      <c r="L38" s="11"/>
      <c r="M38" s="11"/>
      <c r="N38" s="11"/>
      <c r="O38" s="7">
        <f t="shared" si="0"/>
        <v>0</v>
      </c>
      <c r="P38" s="35">
        <f t="shared" si="1"/>
        <v>0</v>
      </c>
      <c r="Q38" s="34"/>
      <c r="R38" s="9"/>
      <c r="S38" s="42">
        <f t="shared" si="2"/>
        <v>0</v>
      </c>
      <c r="T38" s="8"/>
      <c r="U38" s="9">
        <v>12</v>
      </c>
      <c r="V38" s="42">
        <f t="shared" si="3"/>
        <v>18</v>
      </c>
      <c r="W38" s="8"/>
      <c r="X38" s="9"/>
      <c r="Y38" s="35">
        <f t="shared" si="4"/>
        <v>0</v>
      </c>
      <c r="Z38" s="10"/>
      <c r="AA38" s="40">
        <f t="shared" si="5"/>
        <v>18</v>
      </c>
      <c r="AB38" s="41" t="str">
        <f t="shared" si="6"/>
        <v>FAIL</v>
      </c>
    </row>
    <row r="39" spans="2:28" ht="15.75" x14ac:dyDescent="0.25">
      <c r="B39" s="46">
        <v>9</v>
      </c>
      <c r="C39" s="46"/>
      <c r="D39" s="46">
        <v>6153020183</v>
      </c>
      <c r="E39" s="47" t="s">
        <v>122</v>
      </c>
      <c r="F39" s="47" t="s">
        <v>123</v>
      </c>
      <c r="G39" s="2"/>
      <c r="H39" s="2"/>
      <c r="I39" s="2"/>
      <c r="J39" s="11"/>
      <c r="K39" s="11"/>
      <c r="L39" s="11"/>
      <c r="M39" s="11"/>
      <c r="N39" s="11"/>
      <c r="O39" s="7">
        <f t="shared" si="0"/>
        <v>0</v>
      </c>
      <c r="P39" s="35">
        <f t="shared" si="1"/>
        <v>0</v>
      </c>
      <c r="Q39" s="34"/>
      <c r="R39" s="9"/>
      <c r="S39" s="42">
        <f t="shared" si="2"/>
        <v>0</v>
      </c>
      <c r="T39" s="8"/>
      <c r="U39" s="9">
        <v>12</v>
      </c>
      <c r="V39" s="42">
        <f t="shared" si="3"/>
        <v>18</v>
      </c>
      <c r="W39" s="8"/>
      <c r="X39" s="9"/>
      <c r="Y39" s="35">
        <f t="shared" si="4"/>
        <v>0</v>
      </c>
      <c r="Z39" s="10"/>
      <c r="AA39" s="40">
        <f t="shared" si="5"/>
        <v>18</v>
      </c>
      <c r="AB39" s="41" t="str">
        <f t="shared" si="6"/>
        <v>FAIL</v>
      </c>
    </row>
    <row r="40" spans="2:28" ht="15.75" x14ac:dyDescent="0.25">
      <c r="B40" s="45">
        <v>10</v>
      </c>
      <c r="C40" s="45"/>
      <c r="D40" s="45">
        <v>5953020152</v>
      </c>
      <c r="E40" s="44" t="s">
        <v>52</v>
      </c>
      <c r="F40" s="44" t="s">
        <v>53</v>
      </c>
      <c r="G40" s="2"/>
      <c r="H40" s="2"/>
      <c r="I40" s="2"/>
      <c r="J40" s="11"/>
      <c r="K40" s="11"/>
      <c r="L40" s="11"/>
      <c r="M40" s="11"/>
      <c r="N40" s="11"/>
      <c r="O40" s="7">
        <f t="shared" si="0"/>
        <v>0</v>
      </c>
      <c r="P40" s="35">
        <f t="shared" si="1"/>
        <v>0</v>
      </c>
      <c r="Q40" s="34"/>
      <c r="R40" s="9"/>
      <c r="S40" s="42">
        <f t="shared" si="2"/>
        <v>0</v>
      </c>
      <c r="T40" s="8"/>
      <c r="U40" s="9">
        <v>10.5</v>
      </c>
      <c r="V40" s="42">
        <f t="shared" si="3"/>
        <v>15.75</v>
      </c>
      <c r="W40" s="8"/>
      <c r="X40" s="9"/>
      <c r="Y40" s="35">
        <f t="shared" si="4"/>
        <v>0</v>
      </c>
      <c r="Z40" s="10"/>
      <c r="AA40" s="40">
        <f t="shared" si="5"/>
        <v>15.75</v>
      </c>
      <c r="AB40" s="41" t="str">
        <f t="shared" si="6"/>
        <v>FAIL</v>
      </c>
    </row>
    <row r="41" spans="2:28" ht="15.75" x14ac:dyDescent="0.25">
      <c r="B41" s="45">
        <v>10</v>
      </c>
      <c r="C41" s="45"/>
      <c r="D41" s="45">
        <v>5953020236</v>
      </c>
      <c r="E41" s="44" t="s">
        <v>55</v>
      </c>
      <c r="F41" s="44" t="s">
        <v>56</v>
      </c>
      <c r="G41" s="2"/>
      <c r="H41" s="2"/>
      <c r="I41" s="2"/>
      <c r="J41" s="11"/>
      <c r="K41" s="11"/>
      <c r="L41" s="11"/>
      <c r="M41" s="11"/>
      <c r="N41" s="11"/>
      <c r="O41" s="7">
        <f t="shared" si="0"/>
        <v>0</v>
      </c>
      <c r="P41" s="35">
        <f t="shared" si="1"/>
        <v>0</v>
      </c>
      <c r="Q41" s="34"/>
      <c r="R41" s="9"/>
      <c r="S41" s="42">
        <f t="shared" si="2"/>
        <v>0</v>
      </c>
      <c r="T41" s="8"/>
      <c r="U41" s="9">
        <v>10.5</v>
      </c>
      <c r="V41" s="42">
        <f t="shared" si="3"/>
        <v>15.75</v>
      </c>
      <c r="W41" s="8"/>
      <c r="X41" s="9"/>
      <c r="Y41" s="35">
        <f t="shared" si="4"/>
        <v>0</v>
      </c>
      <c r="Z41" s="10"/>
      <c r="AA41" s="40">
        <f t="shared" si="5"/>
        <v>15.75</v>
      </c>
      <c r="AB41" s="41" t="str">
        <f t="shared" si="6"/>
        <v>FAIL</v>
      </c>
    </row>
    <row r="42" spans="2:28" ht="15.75" x14ac:dyDescent="0.25">
      <c r="B42" s="45">
        <v>10</v>
      </c>
      <c r="C42" s="45"/>
      <c r="D42" s="45">
        <v>5953020509</v>
      </c>
      <c r="E42" s="44" t="s">
        <v>61</v>
      </c>
      <c r="F42" s="44" t="s">
        <v>62</v>
      </c>
      <c r="G42" s="2"/>
      <c r="H42" s="2"/>
      <c r="I42" s="2"/>
      <c r="J42" s="11"/>
      <c r="K42" s="11"/>
      <c r="L42" s="11"/>
      <c r="M42" s="11"/>
      <c r="N42" s="11"/>
      <c r="O42" s="7">
        <f t="shared" si="0"/>
        <v>0</v>
      </c>
      <c r="P42" s="35">
        <f t="shared" si="1"/>
        <v>0</v>
      </c>
      <c r="Q42" s="34"/>
      <c r="R42" s="9"/>
      <c r="S42" s="42">
        <f t="shared" si="2"/>
        <v>0</v>
      </c>
      <c r="T42" s="8"/>
      <c r="U42" s="9">
        <v>10.5</v>
      </c>
      <c r="V42" s="42">
        <f t="shared" si="3"/>
        <v>15.75</v>
      </c>
      <c r="W42" s="8"/>
      <c r="X42" s="9"/>
      <c r="Y42" s="35">
        <f t="shared" si="4"/>
        <v>0</v>
      </c>
      <c r="Z42" s="10"/>
      <c r="AA42" s="40">
        <f t="shared" si="5"/>
        <v>15.75</v>
      </c>
      <c r="AB42" s="41" t="str">
        <f t="shared" si="6"/>
        <v>FAIL</v>
      </c>
    </row>
    <row r="43" spans="2:28" ht="15.75" x14ac:dyDescent="0.25">
      <c r="B43" s="46">
        <v>11</v>
      </c>
      <c r="C43" s="46"/>
      <c r="D43" s="46">
        <v>6053020126</v>
      </c>
      <c r="E43" s="47" t="s">
        <v>88</v>
      </c>
      <c r="F43" s="47" t="s">
        <v>89</v>
      </c>
      <c r="G43" s="2"/>
      <c r="H43" s="2"/>
      <c r="I43" s="2"/>
      <c r="J43" s="11"/>
      <c r="K43" s="11"/>
      <c r="L43" s="11"/>
      <c r="M43" s="11"/>
      <c r="N43" s="11"/>
      <c r="O43" s="7">
        <f t="shared" si="0"/>
        <v>0</v>
      </c>
      <c r="P43" s="35">
        <f t="shared" si="1"/>
        <v>0</v>
      </c>
      <c r="Q43" s="34"/>
      <c r="R43" s="9"/>
      <c r="S43" s="42">
        <f t="shared" si="2"/>
        <v>0</v>
      </c>
      <c r="T43" s="8"/>
      <c r="U43" s="9">
        <v>12</v>
      </c>
      <c r="V43" s="42">
        <f t="shared" si="3"/>
        <v>18</v>
      </c>
      <c r="W43" s="8"/>
      <c r="X43" s="9"/>
      <c r="Y43" s="35">
        <f t="shared" si="4"/>
        <v>0</v>
      </c>
      <c r="Z43" s="10"/>
      <c r="AA43" s="40">
        <f t="shared" si="5"/>
        <v>18</v>
      </c>
      <c r="AB43" s="41" t="str">
        <f t="shared" si="6"/>
        <v>FAIL</v>
      </c>
    </row>
    <row r="44" spans="2:28" ht="15.75" x14ac:dyDescent="0.25">
      <c r="B44" s="46">
        <v>11</v>
      </c>
      <c r="C44" s="46"/>
      <c r="D44" s="46">
        <v>6053020209</v>
      </c>
      <c r="E44" s="47" t="s">
        <v>100</v>
      </c>
      <c r="F44" s="47" t="s">
        <v>101</v>
      </c>
      <c r="G44" s="2"/>
      <c r="H44" s="2"/>
      <c r="I44" s="2"/>
      <c r="J44" s="11"/>
      <c r="K44" s="11"/>
      <c r="L44" s="11"/>
      <c r="M44" s="11"/>
      <c r="N44" s="11"/>
      <c r="O44" s="7">
        <f t="shared" si="0"/>
        <v>0</v>
      </c>
      <c r="P44" s="35">
        <f t="shared" si="1"/>
        <v>0</v>
      </c>
      <c r="Q44" s="34"/>
      <c r="R44" s="9"/>
      <c r="S44" s="42">
        <f t="shared" si="2"/>
        <v>0</v>
      </c>
      <c r="T44" s="8"/>
      <c r="U44" s="9">
        <v>12</v>
      </c>
      <c r="V44" s="42">
        <f t="shared" si="3"/>
        <v>18</v>
      </c>
      <c r="W44" s="8"/>
      <c r="X44" s="9"/>
      <c r="Y44" s="35">
        <f t="shared" si="4"/>
        <v>0</v>
      </c>
      <c r="Z44" s="10"/>
      <c r="AA44" s="40">
        <f t="shared" si="5"/>
        <v>18</v>
      </c>
      <c r="AB44" s="41" t="str">
        <f t="shared" si="6"/>
        <v>FAIL</v>
      </c>
    </row>
    <row r="45" spans="2:28" ht="15.75" x14ac:dyDescent="0.25">
      <c r="B45" s="46">
        <v>11</v>
      </c>
      <c r="C45" s="46"/>
      <c r="D45" s="46">
        <v>6053020316</v>
      </c>
      <c r="E45" s="47" t="s">
        <v>112</v>
      </c>
      <c r="F45" s="47" t="s">
        <v>113</v>
      </c>
      <c r="G45" s="2"/>
      <c r="H45" s="2"/>
      <c r="I45" s="2"/>
      <c r="J45" s="11"/>
      <c r="K45" s="11"/>
      <c r="L45" s="11"/>
      <c r="M45" s="11"/>
      <c r="N45" s="11"/>
      <c r="O45" s="7">
        <f t="shared" si="0"/>
        <v>0</v>
      </c>
      <c r="P45" s="35">
        <f t="shared" si="1"/>
        <v>0</v>
      </c>
      <c r="Q45" s="34"/>
      <c r="R45" s="9"/>
      <c r="S45" s="42">
        <f t="shared" si="2"/>
        <v>0</v>
      </c>
      <c r="T45" s="8"/>
      <c r="U45" s="9">
        <v>12</v>
      </c>
      <c r="V45" s="42">
        <f t="shared" si="3"/>
        <v>18</v>
      </c>
      <c r="W45" s="8"/>
      <c r="X45" s="9"/>
      <c r="Y45" s="35">
        <f t="shared" si="4"/>
        <v>0</v>
      </c>
      <c r="Z45" s="10"/>
      <c r="AA45" s="40">
        <f t="shared" si="5"/>
        <v>18</v>
      </c>
      <c r="AB45" s="41" t="str">
        <f t="shared" si="6"/>
        <v>FAIL</v>
      </c>
    </row>
    <row r="46" spans="2:28" ht="15.75" x14ac:dyDescent="0.25">
      <c r="B46" s="46">
        <v>11</v>
      </c>
      <c r="C46" s="46"/>
      <c r="D46" s="46">
        <v>6053020340</v>
      </c>
      <c r="E46" s="47" t="s">
        <v>116</v>
      </c>
      <c r="F46" s="47" t="s">
        <v>117</v>
      </c>
      <c r="G46" s="2"/>
      <c r="H46" s="2"/>
      <c r="I46" s="2"/>
      <c r="J46" s="11"/>
      <c r="K46" s="11"/>
      <c r="L46" s="11"/>
      <c r="M46" s="11"/>
      <c r="N46" s="11"/>
      <c r="O46" s="7">
        <f t="shared" si="0"/>
        <v>0</v>
      </c>
      <c r="P46" s="35">
        <f t="shared" si="1"/>
        <v>0</v>
      </c>
      <c r="Q46" s="34"/>
      <c r="R46" s="9"/>
      <c r="S46" s="42">
        <f t="shared" si="2"/>
        <v>0</v>
      </c>
      <c r="T46" s="8"/>
      <c r="U46" s="9">
        <v>12</v>
      </c>
      <c r="V46" s="42">
        <f t="shared" si="3"/>
        <v>18</v>
      </c>
      <c r="W46" s="8"/>
      <c r="X46" s="9"/>
      <c r="Y46" s="35">
        <f t="shared" si="4"/>
        <v>0</v>
      </c>
      <c r="Z46" s="10"/>
      <c r="AA46" s="40">
        <f t="shared" si="5"/>
        <v>18</v>
      </c>
      <c r="AB46" s="41" t="str">
        <f t="shared" si="6"/>
        <v>FAIL</v>
      </c>
    </row>
    <row r="47" spans="2:28" ht="15.75" x14ac:dyDescent="0.25">
      <c r="B47" s="45">
        <v>12</v>
      </c>
      <c r="C47" s="45"/>
      <c r="D47" s="45">
        <v>5853020518</v>
      </c>
      <c r="E47" s="44" t="s">
        <v>44</v>
      </c>
      <c r="F47" s="44" t="s">
        <v>45</v>
      </c>
      <c r="G47" s="2"/>
      <c r="H47" s="2"/>
      <c r="I47" s="2"/>
      <c r="J47" s="11"/>
      <c r="K47" s="11"/>
      <c r="L47" s="11"/>
      <c r="M47" s="11"/>
      <c r="N47" s="11"/>
      <c r="O47" s="7">
        <f t="shared" si="0"/>
        <v>0</v>
      </c>
      <c r="P47" s="35">
        <f t="shared" si="1"/>
        <v>0</v>
      </c>
      <c r="Q47" s="34"/>
      <c r="R47" s="9"/>
      <c r="S47" s="42">
        <f t="shared" si="2"/>
        <v>0</v>
      </c>
      <c r="T47" s="8"/>
      <c r="U47" s="9">
        <v>9</v>
      </c>
      <c r="V47" s="42">
        <f t="shared" si="3"/>
        <v>13.5</v>
      </c>
      <c r="W47" s="8"/>
      <c r="X47" s="9"/>
      <c r="Y47" s="35">
        <f t="shared" si="4"/>
        <v>0</v>
      </c>
      <c r="Z47" s="10"/>
      <c r="AA47" s="40">
        <f t="shared" si="5"/>
        <v>13.5</v>
      </c>
      <c r="AB47" s="41" t="str">
        <f t="shared" si="6"/>
        <v>FAIL</v>
      </c>
    </row>
    <row r="48" spans="2:28" ht="15.75" x14ac:dyDescent="0.25">
      <c r="B48" s="45">
        <v>12</v>
      </c>
      <c r="C48" s="45"/>
      <c r="D48" s="45">
        <v>6053020084</v>
      </c>
      <c r="E48" s="44" t="s">
        <v>82</v>
      </c>
      <c r="F48" s="44" t="s">
        <v>83</v>
      </c>
      <c r="G48" s="2"/>
      <c r="H48" s="2"/>
      <c r="I48" s="2"/>
      <c r="J48" s="11"/>
      <c r="K48" s="11"/>
      <c r="L48" s="11"/>
      <c r="M48" s="11"/>
      <c r="N48" s="11"/>
      <c r="O48" s="7">
        <f t="shared" si="0"/>
        <v>0</v>
      </c>
      <c r="P48" s="35">
        <f t="shared" si="1"/>
        <v>0</v>
      </c>
      <c r="Q48" s="34"/>
      <c r="R48" s="9"/>
      <c r="S48" s="42">
        <f t="shared" si="2"/>
        <v>0</v>
      </c>
      <c r="T48" s="8"/>
      <c r="U48" s="9">
        <v>9</v>
      </c>
      <c r="V48" s="42">
        <f t="shared" si="3"/>
        <v>13.5</v>
      </c>
      <c r="W48" s="8"/>
      <c r="X48" s="9"/>
      <c r="Y48" s="35">
        <f t="shared" si="4"/>
        <v>0</v>
      </c>
      <c r="Z48" s="10"/>
      <c r="AA48" s="40">
        <f t="shared" si="5"/>
        <v>13.5</v>
      </c>
      <c r="AB48" s="41" t="str">
        <f t="shared" si="6"/>
        <v>FAIL</v>
      </c>
    </row>
    <row r="50" spans="2:6" x14ac:dyDescent="0.25">
      <c r="B50" s="51" t="s">
        <v>26</v>
      </c>
      <c r="C50" s="51"/>
      <c r="D50" s="51"/>
      <c r="E50" s="51"/>
      <c r="F50" s="51"/>
    </row>
  </sheetData>
  <sortState ref="A5:AB48">
    <sortCondition ref="B5:B48"/>
  </sortState>
  <mergeCells count="5">
    <mergeCell ref="X2:Y2"/>
    <mergeCell ref="AA2:AB2"/>
    <mergeCell ref="B50:F50"/>
    <mergeCell ref="R2:S2"/>
    <mergeCell ref="U2:V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17" workbookViewId="0">
      <selection activeCell="B42" sqref="B42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53" t="s">
        <v>21</v>
      </c>
      <c r="O14" s="54"/>
    </row>
    <row r="15" spans="2:15" x14ac:dyDescent="0.2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7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 t="s">
        <v>20</v>
      </c>
      <c r="O16" s="27">
        <f>COUNTIF(Scores!AB5:AB10,"A")</f>
        <v>0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 t="s">
        <v>19</v>
      </c>
      <c r="O17" s="27">
        <f>COUNTIF(Scores!AB5:AB10,"B+")</f>
        <v>0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 t="s">
        <v>14</v>
      </c>
      <c r="O18" s="27">
        <f>COUNTIF(Scores!AB5:AB10,"B")</f>
        <v>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 t="s">
        <v>15</v>
      </c>
      <c r="O19" s="27">
        <f>COUNTIF(Scores!AB5:AB10,"C+")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6" t="s">
        <v>16</v>
      </c>
      <c r="O20" s="27">
        <f>COUNTIF(Scores!AB4:AB10,"C")</f>
        <v>0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 t="s">
        <v>17</v>
      </c>
      <c r="O21" s="27">
        <f>COUNTIF(Scores!AB5:AB10,"D+")</f>
        <v>0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6" t="s">
        <v>29</v>
      </c>
      <c r="O22" s="27">
        <f>COUNTIF(Scores!AB5:AB10,"D")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 t="s">
        <v>18</v>
      </c>
      <c r="O23" s="27">
        <f>COUNTIF(Scores!AB5:AB10,"FAIL")</f>
        <v>6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 t="s">
        <v>22</v>
      </c>
      <c r="O24" s="29">
        <f>COUNTIF(Scores!AB5:AB10,"I")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56" t="s">
        <v>39</v>
      </c>
      <c r="C31" s="57"/>
      <c r="D31" s="58"/>
      <c r="E31" s="25" t="e">
        <f>AVERAGE(Scores!X5:X10)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5" t="s">
        <v>27</v>
      </c>
      <c r="C32" s="55"/>
      <c r="D32" s="55"/>
      <c r="E32" s="30">
        <f>AVERAGE(Scores!AA5:AA10)</f>
        <v>24.25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1" t="s">
        <v>25</v>
      </c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NMB402</cp:lastModifiedBy>
  <dcterms:created xsi:type="dcterms:W3CDTF">2009-12-15T00:51:19Z</dcterms:created>
  <dcterms:modified xsi:type="dcterms:W3CDTF">2019-08-28T08:10:55Z</dcterms:modified>
</cp:coreProperties>
</file>