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5480" windowHeight="5445"/>
  </bookViews>
  <sheets>
    <sheet name="Scores" sheetId="1" r:id="rId1"/>
    <sheet name="Results summary" sheetId="2" r:id="rId2"/>
  </sheets>
  <definedNames>
    <definedName name="_xlnm._FilterDatabase" localSheetId="0" hidden="1">Scores!$A$5:$U$25</definedName>
  </definedNames>
  <calcPr calcId="152511"/>
</workbook>
</file>

<file path=xl/calcChain.xml><?xml version="1.0" encoding="utf-8"?>
<calcChain xmlns="http://schemas.openxmlformats.org/spreadsheetml/2006/main">
  <c r="Q134" i="1" l="1"/>
  <c r="Q112" i="1"/>
  <c r="Q93" i="1"/>
  <c r="Q95" i="1"/>
  <c r="Q86" i="1"/>
  <c r="Q97" i="1"/>
  <c r="Q42" i="1"/>
  <c r="Q54" i="1"/>
  <c r="Q55" i="1"/>
  <c r="Q22" i="1"/>
  <c r="Q62" i="1"/>
  <c r="Q15" i="1"/>
  <c r="Q27" i="1"/>
  <c r="Q14" i="1"/>
  <c r="Q18" i="1"/>
  <c r="Q110" i="1"/>
  <c r="Q141" i="1"/>
  <c r="Q120" i="1"/>
  <c r="Q53" i="1"/>
  <c r="Q19" i="1"/>
  <c r="Q57" i="1"/>
  <c r="Q38" i="1"/>
  <c r="Q64" i="1"/>
  <c r="Q10" i="1"/>
  <c r="Q16" i="1"/>
  <c r="Q132" i="1"/>
  <c r="Q131" i="1"/>
  <c r="Q139" i="1"/>
  <c r="Q126" i="1"/>
  <c r="Q90" i="1"/>
  <c r="Q130" i="1"/>
  <c r="Q106" i="1"/>
  <c r="Q102" i="1"/>
  <c r="Q173" i="1"/>
  <c r="Q34" i="1"/>
  <c r="Q124" i="1"/>
  <c r="Q111" i="1"/>
  <c r="Q114" i="1"/>
  <c r="Q113" i="1"/>
  <c r="Q118" i="1"/>
  <c r="Q107" i="1"/>
  <c r="Q91" i="1"/>
  <c r="Q65" i="1"/>
  <c r="Q96" i="1"/>
  <c r="Q75" i="1"/>
  <c r="Q98" i="1"/>
  <c r="Q74" i="1"/>
  <c r="Q103" i="1"/>
  <c r="Q76" i="1"/>
  <c r="Q170" i="1"/>
  <c r="Q84" i="1"/>
  <c r="Q71" i="1"/>
  <c r="Q125" i="1"/>
  <c r="Q109" i="1"/>
  <c r="Q117" i="1"/>
  <c r="Q135" i="1"/>
  <c r="Q143" i="1"/>
  <c r="Q183" i="1"/>
  <c r="Q148" i="1"/>
  <c r="Q153" i="1"/>
  <c r="Q159" i="1"/>
  <c r="Q150" i="1"/>
  <c r="Q161" i="1"/>
  <c r="Q165" i="1"/>
  <c r="Q31" i="1"/>
  <c r="Q154" i="1"/>
  <c r="Q152" i="1"/>
  <c r="Q162" i="1"/>
  <c r="Q158" i="1"/>
  <c r="Q104" i="1"/>
  <c r="Q21" i="1"/>
  <c r="Q11" i="1"/>
  <c r="Q29" i="1"/>
  <c r="Q17" i="1"/>
  <c r="Q25" i="1"/>
  <c r="Q59" i="1"/>
  <c r="Q39" i="1"/>
  <c r="Q61" i="1"/>
  <c r="Q37" i="1"/>
  <c r="Q69" i="1"/>
  <c r="Q46" i="1"/>
  <c r="Q79" i="1"/>
  <c r="Q77" i="1"/>
  <c r="Q47" i="1"/>
  <c r="Q41" i="1"/>
  <c r="Q43" i="1"/>
  <c r="Q63" i="1"/>
  <c r="Q56" i="1"/>
  <c r="Q44" i="1"/>
  <c r="Q45" i="1"/>
  <c r="Q144" i="1"/>
  <c r="Q140" i="1"/>
  <c r="Q52" i="1"/>
  <c r="Q119" i="1"/>
  <c r="Q176" i="1"/>
  <c r="Q174" i="1"/>
  <c r="Q172" i="1"/>
  <c r="Q178" i="1"/>
  <c r="Q180" i="1"/>
  <c r="Q177" i="1"/>
  <c r="Q175" i="1"/>
  <c r="Q181" i="1"/>
  <c r="Q179" i="1"/>
  <c r="Q171" i="1"/>
  <c r="Q129" i="1"/>
  <c r="Q142" i="1"/>
  <c r="Q128" i="1"/>
  <c r="Q121" i="1"/>
  <c r="Q88" i="1"/>
  <c r="Q122" i="1"/>
  <c r="Q116" i="1"/>
  <c r="Q105" i="1"/>
  <c r="Q23" i="1"/>
  <c r="Q60" i="1"/>
  <c r="Q40" i="1"/>
  <c r="Q51" i="1"/>
  <c r="Q26" i="1"/>
  <c r="Q13" i="1"/>
  <c r="Q164" i="1"/>
  <c r="Q156" i="1"/>
  <c r="Q155" i="1"/>
  <c r="Q149" i="1"/>
  <c r="Q163" i="1"/>
  <c r="Q166" i="1"/>
  <c r="Q160" i="1"/>
  <c r="Q72" i="1"/>
  <c r="Q9" i="1"/>
  <c r="Q73" i="1"/>
  <c r="Q151" i="1"/>
  <c r="Q6" i="1"/>
  <c r="Q184" i="1"/>
  <c r="Q78" i="1"/>
  <c r="Q66" i="1"/>
  <c r="Q157" i="1"/>
  <c r="Q80" i="1"/>
  <c r="Q33" i="1"/>
  <c r="Q58" i="1"/>
  <c r="Q94" i="1"/>
  <c r="Q32" i="1"/>
  <c r="Q48" i="1"/>
  <c r="Q35" i="1"/>
  <c r="Q49" i="1"/>
  <c r="Q67" i="1"/>
  <c r="Q82" i="1"/>
  <c r="Q81" i="1"/>
  <c r="Q36" i="1"/>
  <c r="Q50" i="1"/>
  <c r="Q123" i="1"/>
  <c r="Q87" i="1"/>
  <c r="Q147" i="1"/>
  <c r="Q92" i="1"/>
  <c r="Q99" i="1"/>
  <c r="Q137" i="1"/>
  <c r="Q146" i="1"/>
  <c r="Q145" i="1"/>
  <c r="Q89" i="1"/>
  <c r="Q24" i="1"/>
  <c r="Q7" i="1"/>
  <c r="Q136" i="1"/>
  <c r="Q167" i="1"/>
  <c r="Q20" i="1"/>
  <c r="Q30" i="1"/>
  <c r="Q5" i="1"/>
  <c r="Q68" i="1"/>
  <c r="Q101" i="1"/>
  <c r="Q182" i="1"/>
  <c r="Q168" i="1"/>
  <c r="Q28" i="1"/>
  <c r="Q108" i="1"/>
  <c r="Q70" i="1"/>
  <c r="Q8" i="1"/>
  <c r="Q12" i="1"/>
  <c r="Q133" i="1"/>
  <c r="Q83" i="1"/>
  <c r="Q115" i="1"/>
  <c r="Q85" i="1"/>
  <c r="Q127" i="1"/>
  <c r="Q138" i="1"/>
  <c r="Q169" i="1"/>
  <c r="Q100" i="1"/>
  <c r="M89" i="1" l="1"/>
  <c r="N89" i="1" s="1"/>
  <c r="S89" i="1" s="1"/>
  <c r="T89" i="1" s="1"/>
  <c r="M6" i="1"/>
  <c r="N6" i="1" s="1"/>
  <c r="S6" i="1" s="1"/>
  <c r="T6" i="1" s="1"/>
  <c r="M68" i="1"/>
  <c r="N68" i="1" s="1"/>
  <c r="S68" i="1" s="1"/>
  <c r="T68" i="1" s="1"/>
  <c r="M184" i="1"/>
  <c r="N184" i="1" s="1"/>
  <c r="S184" i="1" s="1"/>
  <c r="T184" i="1" s="1"/>
  <c r="M48" i="1"/>
  <c r="N48" i="1" s="1"/>
  <c r="S48" i="1" s="1"/>
  <c r="T48" i="1" s="1"/>
  <c r="M160" i="1"/>
  <c r="N160" i="1" s="1"/>
  <c r="S160" i="1" s="1"/>
  <c r="T160" i="1" s="1"/>
  <c r="M143" i="1"/>
  <c r="N143" i="1" s="1"/>
  <c r="S143" i="1" s="1"/>
  <c r="T143" i="1" s="1"/>
  <c r="M183" i="1"/>
  <c r="N183" i="1" s="1"/>
  <c r="S183" i="1" s="1"/>
  <c r="T183" i="1" s="1"/>
  <c r="M169" i="1"/>
  <c r="N169" i="1" s="1"/>
  <c r="S169" i="1" s="1"/>
  <c r="T169" i="1" s="1"/>
  <c r="M132" i="1"/>
  <c r="N132" i="1" s="1"/>
  <c r="S132" i="1" s="1"/>
  <c r="T132" i="1" s="1"/>
  <c r="M148" i="1"/>
  <c r="N148" i="1" s="1"/>
  <c r="S148" i="1" s="1"/>
  <c r="T148" i="1" s="1"/>
  <c r="M153" i="1"/>
  <c r="N153" i="1" s="1"/>
  <c r="S153" i="1" s="1"/>
  <c r="T153" i="1" s="1"/>
  <c r="M173" i="1"/>
  <c r="N173" i="1" s="1"/>
  <c r="S173" i="1" s="1"/>
  <c r="T173" i="1" s="1"/>
  <c r="M123" i="1"/>
  <c r="N123" i="1" s="1"/>
  <c r="S123" i="1" s="1"/>
  <c r="T123" i="1" s="1"/>
  <c r="M87" i="1"/>
  <c r="N87" i="1" s="1"/>
  <c r="S87" i="1" s="1"/>
  <c r="T87" i="1" s="1"/>
  <c r="M147" i="1"/>
  <c r="N147" i="1" s="1"/>
  <c r="S147" i="1" s="1"/>
  <c r="T147" i="1" s="1"/>
  <c r="M92" i="1"/>
  <c r="N92" i="1" s="1"/>
  <c r="S92" i="1" s="1"/>
  <c r="T92" i="1" s="1"/>
  <c r="M60" i="1"/>
  <c r="N60" i="1" s="1"/>
  <c r="S60" i="1" s="1"/>
  <c r="T60" i="1" s="1"/>
  <c r="M100" i="1"/>
  <c r="N100" i="1" s="1"/>
  <c r="S100" i="1" s="1"/>
  <c r="M134" i="1"/>
  <c r="N134" i="1" s="1"/>
  <c r="S134" i="1" s="1"/>
  <c r="T134" i="1" s="1"/>
  <c r="M112" i="1"/>
  <c r="N112" i="1" s="1"/>
  <c r="S112" i="1" s="1"/>
  <c r="T112" i="1" s="1"/>
  <c r="M159" i="1"/>
  <c r="N159" i="1" s="1"/>
  <c r="S159" i="1" s="1"/>
  <c r="T159" i="1" s="1"/>
  <c r="M150" i="1"/>
  <c r="N150" i="1" s="1"/>
  <c r="S150" i="1" s="1"/>
  <c r="T150" i="1" s="1"/>
  <c r="M59" i="1"/>
  <c r="N59" i="1" s="1"/>
  <c r="S59" i="1" s="1"/>
  <c r="T59" i="1" s="1"/>
  <c r="M39" i="1"/>
  <c r="N39" i="1" s="1"/>
  <c r="S39" i="1" s="1"/>
  <c r="T39" i="1" s="1"/>
  <c r="M104" i="1"/>
  <c r="N104" i="1" s="1"/>
  <c r="S104" i="1" s="1"/>
  <c r="T104" i="1" s="1"/>
  <c r="M101" i="1"/>
  <c r="N101" i="1" s="1"/>
  <c r="S101" i="1" s="1"/>
  <c r="T101" i="1" s="1"/>
  <c r="M129" i="1"/>
  <c r="N129" i="1" s="1"/>
  <c r="S129" i="1" s="1"/>
  <c r="T129" i="1" s="1"/>
  <c r="M142" i="1"/>
  <c r="N142" i="1" s="1"/>
  <c r="S142" i="1" s="1"/>
  <c r="T142" i="1" s="1"/>
  <c r="M75" i="1"/>
  <c r="N75" i="1" s="1"/>
  <c r="S75" i="1" s="1"/>
  <c r="T75" i="1" s="1"/>
  <c r="M99" i="1"/>
  <c r="N99" i="1" s="1"/>
  <c r="S99" i="1" s="1"/>
  <c r="T99" i="1" s="1"/>
  <c r="M137" i="1"/>
  <c r="N137" i="1" s="1"/>
  <c r="S137" i="1" s="1"/>
  <c r="T137" i="1" s="1"/>
  <c r="M98" i="1"/>
  <c r="N98" i="1" s="1"/>
  <c r="S98" i="1" s="1"/>
  <c r="T98" i="1" s="1"/>
  <c r="M74" i="1"/>
  <c r="N74" i="1" s="1"/>
  <c r="S74" i="1" s="1"/>
  <c r="T74" i="1" s="1"/>
  <c r="M103" i="1"/>
  <c r="N103" i="1" s="1"/>
  <c r="S103" i="1" s="1"/>
  <c r="T103" i="1" s="1"/>
  <c r="M128" i="1"/>
  <c r="N128" i="1" s="1"/>
  <c r="S128" i="1" s="1"/>
  <c r="T128" i="1" s="1"/>
  <c r="M61" i="1"/>
  <c r="N61" i="1" s="1"/>
  <c r="S61" i="1" s="1"/>
  <c r="T61" i="1" s="1"/>
  <c r="M37" i="1"/>
  <c r="N37" i="1" s="1"/>
  <c r="S37" i="1" s="1"/>
  <c r="T37" i="1" s="1"/>
  <c r="M76" i="1"/>
  <c r="N76" i="1" s="1"/>
  <c r="S76" i="1" s="1"/>
  <c r="T76" i="1" s="1"/>
  <c r="M35" i="1"/>
  <c r="N35" i="1" s="1"/>
  <c r="S35" i="1" s="1"/>
  <c r="T35" i="1" s="1"/>
  <c r="M49" i="1"/>
  <c r="N49" i="1" s="1"/>
  <c r="S49" i="1" s="1"/>
  <c r="T49" i="1" s="1"/>
  <c r="M67" i="1"/>
  <c r="N67" i="1" s="1"/>
  <c r="S67" i="1" s="1"/>
  <c r="T67" i="1" s="1"/>
  <c r="M170" i="1"/>
  <c r="N170" i="1" s="1"/>
  <c r="S170" i="1" s="1"/>
  <c r="T170" i="1" s="1"/>
  <c r="M84" i="1"/>
  <c r="N84" i="1" s="1"/>
  <c r="S84" i="1" s="1"/>
  <c r="T84" i="1" s="1"/>
  <c r="M71" i="1"/>
  <c r="N71" i="1" s="1"/>
  <c r="S71" i="1" s="1"/>
  <c r="T71" i="1" s="1"/>
  <c r="M82" i="1"/>
  <c r="N82" i="1" s="1"/>
  <c r="S82" i="1" s="1"/>
  <c r="T82" i="1" s="1"/>
  <c r="M81" i="1"/>
  <c r="N81" i="1" s="1"/>
  <c r="S81" i="1" s="1"/>
  <c r="T81" i="1" s="1"/>
  <c r="M133" i="1"/>
  <c r="N133" i="1" s="1"/>
  <c r="S133" i="1" s="1"/>
  <c r="T133" i="1" s="1"/>
  <c r="M36" i="1"/>
  <c r="N36" i="1" s="1"/>
  <c r="S36" i="1" s="1"/>
  <c r="T36" i="1" s="1"/>
  <c r="M69" i="1"/>
  <c r="N69" i="1" s="1"/>
  <c r="S69" i="1" s="1"/>
  <c r="T69" i="1" s="1"/>
  <c r="M21" i="1"/>
  <c r="N21" i="1" s="1"/>
  <c r="S21" i="1" s="1"/>
  <c r="T21" i="1" s="1"/>
  <c r="M11" i="1"/>
  <c r="N11" i="1" s="1"/>
  <c r="S11" i="1" s="1"/>
  <c r="T11" i="1" s="1"/>
  <c r="M131" i="1"/>
  <c r="N131" i="1" s="1"/>
  <c r="S131" i="1" s="1"/>
  <c r="T131" i="1" s="1"/>
  <c r="M139" i="1"/>
  <c r="N139" i="1" s="1"/>
  <c r="S139" i="1" s="1"/>
  <c r="T139" i="1" s="1"/>
  <c r="M126" i="1"/>
  <c r="N126" i="1" s="1"/>
  <c r="S126" i="1" s="1"/>
  <c r="T126" i="1" s="1"/>
  <c r="M90" i="1"/>
  <c r="N90" i="1" s="1"/>
  <c r="S90" i="1" s="1"/>
  <c r="T90" i="1" s="1"/>
  <c r="M130" i="1"/>
  <c r="N130" i="1" s="1"/>
  <c r="S130" i="1" s="1"/>
  <c r="T130" i="1" s="1"/>
  <c r="M124" i="1"/>
  <c r="N124" i="1" s="1"/>
  <c r="S124" i="1" s="1"/>
  <c r="T124" i="1" s="1"/>
  <c r="M7" i="1"/>
  <c r="N7" i="1" s="1"/>
  <c r="S7" i="1" s="1"/>
  <c r="T7" i="1" s="1"/>
  <c r="M136" i="1"/>
  <c r="N136" i="1" s="1"/>
  <c r="S136" i="1" s="1"/>
  <c r="T136" i="1" s="1"/>
  <c r="M164" i="1"/>
  <c r="N164" i="1" s="1"/>
  <c r="S164" i="1" s="1"/>
  <c r="T164" i="1" s="1"/>
  <c r="M78" i="1"/>
  <c r="N78" i="1" s="1"/>
  <c r="S78" i="1" s="1"/>
  <c r="T78" i="1" s="1"/>
  <c r="M42" i="1"/>
  <c r="N42" i="1" s="1"/>
  <c r="S42" i="1" s="1"/>
  <c r="T42" i="1" s="1"/>
  <c r="M54" i="1"/>
  <c r="N54" i="1" s="1"/>
  <c r="S54" i="1" s="1"/>
  <c r="T54" i="1" s="1"/>
  <c r="M41" i="1"/>
  <c r="N41" i="1" s="1"/>
  <c r="S41" i="1" s="1"/>
  <c r="T41" i="1" s="1"/>
  <c r="M55" i="1"/>
  <c r="N55" i="1" s="1"/>
  <c r="S55" i="1" s="1"/>
  <c r="T55" i="1" s="1"/>
  <c r="M182" i="1"/>
  <c r="N182" i="1" s="1"/>
  <c r="S182" i="1" s="1"/>
  <c r="T182" i="1" s="1"/>
  <c r="M40" i="1"/>
  <c r="N40" i="1" s="1"/>
  <c r="S40" i="1" s="1"/>
  <c r="T40" i="1" s="1"/>
  <c r="M115" i="1"/>
  <c r="N115" i="1" s="1"/>
  <c r="S115" i="1" s="1"/>
  <c r="T115" i="1" s="1"/>
  <c r="M85" i="1"/>
  <c r="N85" i="1" s="1"/>
  <c r="S85" i="1" s="1"/>
  <c r="T85" i="1" s="1"/>
  <c r="M43" i="1"/>
  <c r="N43" i="1" s="1"/>
  <c r="S43" i="1" s="1"/>
  <c r="T43" i="1" s="1"/>
  <c r="M63" i="1"/>
  <c r="N63" i="1" s="1"/>
  <c r="S63" i="1" s="1"/>
  <c r="T63" i="1" s="1"/>
  <c r="M56" i="1"/>
  <c r="N56" i="1" s="1"/>
  <c r="S56" i="1" s="1"/>
  <c r="T56" i="1" s="1"/>
  <c r="M111" i="1"/>
  <c r="N111" i="1" s="1"/>
  <c r="S111" i="1" s="1"/>
  <c r="T111" i="1" s="1"/>
  <c r="M114" i="1"/>
  <c r="N114" i="1" s="1"/>
  <c r="S114" i="1" s="1"/>
  <c r="T114" i="1" s="1"/>
  <c r="M113" i="1"/>
  <c r="N113" i="1" s="1"/>
  <c r="S113" i="1" s="1"/>
  <c r="T113" i="1" s="1"/>
  <c r="M118" i="1"/>
  <c r="N118" i="1" s="1"/>
  <c r="S118" i="1" s="1"/>
  <c r="T118" i="1" s="1"/>
  <c r="M107" i="1"/>
  <c r="N107" i="1" s="1"/>
  <c r="S107" i="1" s="1"/>
  <c r="T107" i="1" s="1"/>
  <c r="M125" i="1"/>
  <c r="N125" i="1" s="1"/>
  <c r="S125" i="1" s="1"/>
  <c r="T125" i="1" s="1"/>
  <c r="M44" i="1"/>
  <c r="N44" i="1" s="1"/>
  <c r="S44" i="1" s="1"/>
  <c r="T44" i="1" s="1"/>
  <c r="M45" i="1"/>
  <c r="N45" i="1" s="1"/>
  <c r="S45" i="1" s="1"/>
  <c r="T45" i="1" s="1"/>
  <c r="M50" i="1"/>
  <c r="N50" i="1" s="1"/>
  <c r="S50" i="1" s="1"/>
  <c r="T50" i="1" s="1"/>
  <c r="M46" i="1"/>
  <c r="N46" i="1" s="1"/>
  <c r="S46" i="1" s="1"/>
  <c r="T46" i="1" s="1"/>
  <c r="M79" i="1"/>
  <c r="N79" i="1" s="1"/>
  <c r="S79" i="1" s="1"/>
  <c r="T79" i="1" s="1"/>
  <c r="M77" i="1"/>
  <c r="N77" i="1" s="1"/>
  <c r="S77" i="1" s="1"/>
  <c r="T77" i="1" s="1"/>
  <c r="M83" i="1"/>
  <c r="N83" i="1" s="1"/>
  <c r="S83" i="1" s="1"/>
  <c r="T83" i="1" s="1"/>
  <c r="M110" i="1"/>
  <c r="N110" i="1" s="1"/>
  <c r="S110" i="1" s="1"/>
  <c r="T110" i="1" s="1"/>
  <c r="M91" i="1"/>
  <c r="N91" i="1" s="1"/>
  <c r="S91" i="1" s="1"/>
  <c r="T91" i="1" s="1"/>
  <c r="M127" i="1"/>
  <c r="N127" i="1" s="1"/>
  <c r="S127" i="1" s="1"/>
  <c r="T127" i="1" s="1"/>
  <c r="M138" i="1"/>
  <c r="N138" i="1" s="1"/>
  <c r="S138" i="1" s="1"/>
  <c r="T138" i="1" s="1"/>
  <c r="M51" i="1"/>
  <c r="N51" i="1" s="1"/>
  <c r="S51" i="1" s="1"/>
  <c r="T51" i="1" s="1"/>
  <c r="M144" i="1"/>
  <c r="N144" i="1" s="1"/>
  <c r="S144" i="1" s="1"/>
  <c r="T144" i="1" s="1"/>
  <c r="M140" i="1"/>
  <c r="N140" i="1" s="1"/>
  <c r="S140" i="1" s="1"/>
  <c r="T140" i="1" s="1"/>
  <c r="M141" i="1"/>
  <c r="N141" i="1" s="1"/>
  <c r="S141" i="1" s="1"/>
  <c r="T141" i="1" s="1"/>
  <c r="M120" i="1"/>
  <c r="N120" i="1" s="1"/>
  <c r="S120" i="1" s="1"/>
  <c r="T120" i="1" s="1"/>
  <c r="M52" i="1"/>
  <c r="N52" i="1" s="1"/>
  <c r="S52" i="1" s="1"/>
  <c r="T52" i="1" s="1"/>
  <c r="M47" i="1"/>
  <c r="N47" i="1" s="1"/>
  <c r="S47" i="1" s="1"/>
  <c r="T47" i="1" s="1"/>
  <c r="M106" i="1"/>
  <c r="N106" i="1" s="1"/>
  <c r="S106" i="1" s="1"/>
  <c r="T106" i="1" s="1"/>
  <c r="M102" i="1"/>
  <c r="N102" i="1" s="1"/>
  <c r="S102" i="1" s="1"/>
  <c r="T102" i="1" s="1"/>
  <c r="M53" i="1"/>
  <c r="N53" i="1" s="1"/>
  <c r="S53" i="1" s="1"/>
  <c r="T53" i="1" s="1"/>
  <c r="M19" i="1"/>
  <c r="N19" i="1" s="1"/>
  <c r="S19" i="1" s="1"/>
  <c r="T19" i="1" s="1"/>
  <c r="M57" i="1"/>
  <c r="N57" i="1" s="1"/>
  <c r="S57" i="1" s="1"/>
  <c r="T57" i="1" s="1"/>
  <c r="M38" i="1"/>
  <c r="N38" i="1" s="1"/>
  <c r="S38" i="1" s="1"/>
  <c r="T38" i="1" s="1"/>
  <c r="M64" i="1"/>
  <c r="N64" i="1" s="1"/>
  <c r="S64" i="1" s="1"/>
  <c r="T64" i="1" s="1"/>
  <c r="M22" i="1"/>
  <c r="N22" i="1" s="1"/>
  <c r="S22" i="1" s="1"/>
  <c r="T22" i="1" s="1"/>
  <c r="M62" i="1"/>
  <c r="N62" i="1" s="1"/>
  <c r="S62" i="1" s="1"/>
  <c r="T62" i="1" s="1"/>
  <c r="M15" i="1"/>
  <c r="N15" i="1" s="1"/>
  <c r="S15" i="1" s="1"/>
  <c r="T15" i="1" s="1"/>
  <c r="M27" i="1"/>
  <c r="N27" i="1" s="1"/>
  <c r="S27" i="1" s="1"/>
  <c r="T27" i="1" s="1"/>
  <c r="M14" i="1"/>
  <c r="N14" i="1" s="1"/>
  <c r="S14" i="1" s="1"/>
  <c r="M176" i="1"/>
  <c r="N176" i="1" s="1"/>
  <c r="S176" i="1" s="1"/>
  <c r="T176" i="1" s="1"/>
  <c r="M174" i="1"/>
  <c r="N174" i="1" s="1"/>
  <c r="S174" i="1" s="1"/>
  <c r="T174" i="1" s="1"/>
  <c r="M172" i="1"/>
  <c r="N172" i="1" s="1"/>
  <c r="S172" i="1" s="1"/>
  <c r="T172" i="1" s="1"/>
  <c r="M178" i="1"/>
  <c r="N178" i="1" s="1"/>
  <c r="S178" i="1" s="1"/>
  <c r="T178" i="1" s="1"/>
  <c r="M93" i="1"/>
  <c r="N93" i="1" s="1"/>
  <c r="S93" i="1" s="1"/>
  <c r="T93" i="1" s="1"/>
  <c r="M95" i="1"/>
  <c r="N95" i="1" s="1"/>
  <c r="S95" i="1" s="1"/>
  <c r="T95" i="1" s="1"/>
  <c r="M161" i="1"/>
  <c r="N161" i="1" s="1"/>
  <c r="S161" i="1" s="1"/>
  <c r="T161" i="1" s="1"/>
  <c r="M66" i="1"/>
  <c r="N66" i="1" s="1"/>
  <c r="S66" i="1" s="1"/>
  <c r="T66" i="1" s="1"/>
  <c r="M121" i="1"/>
  <c r="N121" i="1" s="1"/>
  <c r="S121" i="1" s="1"/>
  <c r="T121" i="1" s="1"/>
  <c r="M154" i="1"/>
  <c r="N154" i="1" s="1"/>
  <c r="S154" i="1" s="1"/>
  <c r="T154" i="1" s="1"/>
  <c r="M152" i="1"/>
  <c r="N152" i="1" s="1"/>
  <c r="S152" i="1" s="1"/>
  <c r="T152" i="1" s="1"/>
  <c r="M158" i="1"/>
  <c r="N158" i="1" s="1"/>
  <c r="S158" i="1" s="1"/>
  <c r="T158" i="1" s="1"/>
  <c r="M168" i="1"/>
  <c r="N168" i="1" s="1"/>
  <c r="S168" i="1" s="1"/>
  <c r="T168" i="1" s="1"/>
  <c r="M157" i="1"/>
  <c r="N157" i="1" s="1"/>
  <c r="S157" i="1" s="1"/>
  <c r="T157" i="1" s="1"/>
  <c r="M86" i="1"/>
  <c r="N86" i="1" s="1"/>
  <c r="S86" i="1" s="1"/>
  <c r="T86" i="1" s="1"/>
  <c r="M180" i="1"/>
  <c r="N180" i="1" s="1"/>
  <c r="S180" i="1" s="1"/>
  <c r="T180" i="1" s="1"/>
  <c r="M156" i="1"/>
  <c r="N156" i="1" s="1"/>
  <c r="S156" i="1" s="1"/>
  <c r="T156" i="1" s="1"/>
  <c r="M10" i="1"/>
  <c r="N10" i="1" s="1"/>
  <c r="S10" i="1" s="1"/>
  <c r="T10" i="1" s="1"/>
  <c r="M177" i="1"/>
  <c r="N177" i="1" s="1"/>
  <c r="S177" i="1" s="1"/>
  <c r="T177" i="1" s="1"/>
  <c r="M28" i="1"/>
  <c r="N28" i="1" s="1"/>
  <c r="S28" i="1" s="1"/>
  <c r="T28" i="1" s="1"/>
  <c r="M175" i="1"/>
  <c r="N175" i="1" s="1"/>
  <c r="S175" i="1" s="1"/>
  <c r="T175" i="1" s="1"/>
  <c r="M181" i="1"/>
  <c r="N181" i="1" s="1"/>
  <c r="S181" i="1" s="1"/>
  <c r="T181" i="1" s="1"/>
  <c r="M108" i="1"/>
  <c r="N108" i="1" s="1"/>
  <c r="S108" i="1" s="1"/>
  <c r="T108" i="1" s="1"/>
  <c r="M29" i="1"/>
  <c r="N29" i="1" s="1"/>
  <c r="S29" i="1" s="1"/>
  <c r="T29" i="1" s="1"/>
  <c r="M179" i="1"/>
  <c r="N179" i="1" s="1"/>
  <c r="S179" i="1" s="1"/>
  <c r="T179" i="1" s="1"/>
  <c r="M165" i="1"/>
  <c r="N165" i="1" s="1"/>
  <c r="S165" i="1" s="1"/>
  <c r="T165" i="1" s="1"/>
  <c r="M73" i="1"/>
  <c r="N73" i="1" s="1"/>
  <c r="S73" i="1" s="1"/>
  <c r="T73" i="1" s="1"/>
  <c r="M18" i="1"/>
  <c r="N18" i="1" s="1"/>
  <c r="S18" i="1" s="1"/>
  <c r="T18" i="1" s="1"/>
  <c r="M167" i="1"/>
  <c r="N167" i="1" s="1"/>
  <c r="S167" i="1" s="1"/>
  <c r="T167" i="1" s="1"/>
  <c r="M26" i="1"/>
  <c r="N26" i="1" s="1"/>
  <c r="S26" i="1" s="1"/>
  <c r="T26" i="1" s="1"/>
  <c r="M30" i="1"/>
  <c r="N30" i="1" s="1"/>
  <c r="S30" i="1" s="1"/>
  <c r="T30" i="1" s="1"/>
  <c r="M70" i="1"/>
  <c r="N70" i="1" s="1"/>
  <c r="S70" i="1" s="1"/>
  <c r="T70" i="1" s="1"/>
  <c r="M31" i="1"/>
  <c r="N31" i="1" s="1"/>
  <c r="S31" i="1" s="1"/>
  <c r="T31" i="1" s="1"/>
  <c r="M155" i="1"/>
  <c r="N155" i="1" s="1"/>
  <c r="S155" i="1" s="1"/>
  <c r="T155" i="1" s="1"/>
  <c r="M119" i="1"/>
  <c r="N119" i="1" s="1"/>
  <c r="S119" i="1" s="1"/>
  <c r="T119" i="1" s="1"/>
  <c r="M17" i="1"/>
  <c r="N17" i="1" s="1"/>
  <c r="S17" i="1" s="1"/>
  <c r="T17" i="1" s="1"/>
  <c r="M8" i="1"/>
  <c r="N8" i="1" s="1"/>
  <c r="S8" i="1" s="1"/>
  <c r="T8" i="1" s="1"/>
  <c r="M5" i="1"/>
  <c r="N5" i="1" s="1"/>
  <c r="S5" i="1" s="1"/>
  <c r="T5" i="1" s="1"/>
  <c r="M72" i="1"/>
  <c r="N72" i="1" s="1"/>
  <c r="S72" i="1" s="1"/>
  <c r="T72" i="1" s="1"/>
  <c r="M20" i="1"/>
  <c r="N20" i="1" s="1"/>
  <c r="S20" i="1" s="1"/>
  <c r="T20" i="1" s="1"/>
  <c r="M16" i="1"/>
  <c r="N16" i="1" s="1"/>
  <c r="S16" i="1" s="1"/>
  <c r="T16" i="1" s="1"/>
  <c r="M12" i="1"/>
  <c r="N12" i="1" s="1"/>
  <c r="S12" i="1" s="1"/>
  <c r="T12" i="1" s="1"/>
  <c r="M23" i="1"/>
  <c r="N23" i="1" s="1"/>
  <c r="S23" i="1" s="1"/>
  <c r="T23" i="1" s="1"/>
  <c r="M80" i="1"/>
  <c r="N80" i="1" s="1"/>
  <c r="S80" i="1" s="1"/>
  <c r="T80" i="1" s="1"/>
  <c r="M149" i="1"/>
  <c r="N149" i="1" s="1"/>
  <c r="S149" i="1" s="1"/>
  <c r="T149" i="1" s="1"/>
  <c r="M163" i="1"/>
  <c r="N163" i="1" s="1"/>
  <c r="S163" i="1" s="1"/>
  <c r="T163" i="1" s="1"/>
  <c r="M109" i="1"/>
  <c r="N109" i="1" s="1"/>
  <c r="S109" i="1" s="1"/>
  <c r="T109" i="1" s="1"/>
  <c r="M117" i="1"/>
  <c r="N117" i="1" s="1"/>
  <c r="S117" i="1" s="1"/>
  <c r="T117" i="1" s="1"/>
  <c r="M135" i="1"/>
  <c r="N135" i="1" s="1"/>
  <c r="S135" i="1" s="1"/>
  <c r="T135" i="1" s="1"/>
  <c r="M33" i="1"/>
  <c r="N33" i="1" s="1"/>
  <c r="S33" i="1" s="1"/>
  <c r="T33" i="1" s="1"/>
  <c r="M58" i="1"/>
  <c r="N58" i="1" s="1"/>
  <c r="S58" i="1" s="1"/>
  <c r="T58" i="1" s="1"/>
  <c r="M166" i="1"/>
  <c r="N166" i="1" s="1"/>
  <c r="S166" i="1" s="1"/>
  <c r="T166" i="1" s="1"/>
  <c r="M151" i="1"/>
  <c r="N151" i="1" s="1"/>
  <c r="S151" i="1" s="1"/>
  <c r="T151" i="1" s="1"/>
  <c r="M25" i="1"/>
  <c r="N25" i="1" s="1"/>
  <c r="S25" i="1" s="1"/>
  <c r="T25" i="1" s="1"/>
  <c r="M13" i="1"/>
  <c r="N13" i="1" s="1"/>
  <c r="S13" i="1" s="1"/>
  <c r="T13" i="1" s="1"/>
  <c r="M65" i="1"/>
  <c r="N65" i="1" s="1"/>
  <c r="S65" i="1" s="1"/>
  <c r="T65" i="1" s="1"/>
  <c r="M146" i="1"/>
  <c r="N146" i="1" s="1"/>
  <c r="S146" i="1" s="1"/>
  <c r="T146" i="1" s="1"/>
  <c r="M145" i="1"/>
  <c r="N145" i="1" s="1"/>
  <c r="S145" i="1" s="1"/>
  <c r="T145" i="1" s="1"/>
  <c r="M9" i="1"/>
  <c r="N9" i="1" s="1"/>
  <c r="S9" i="1" s="1"/>
  <c r="T9" i="1" s="1"/>
  <c r="M88" i="1"/>
  <c r="N88" i="1" s="1"/>
  <c r="S88" i="1" s="1"/>
  <c r="T88" i="1" s="1"/>
  <c r="M94" i="1"/>
  <c r="N94" i="1" s="1"/>
  <c r="S94" i="1" s="1"/>
  <c r="T94" i="1" s="1"/>
  <c r="M162" i="1"/>
  <c r="N162" i="1" s="1"/>
  <c r="S162" i="1" s="1"/>
  <c r="T162" i="1" s="1"/>
  <c r="M122" i="1"/>
  <c r="N122" i="1" s="1"/>
  <c r="S122" i="1" s="1"/>
  <c r="T122" i="1" s="1"/>
  <c r="M96" i="1"/>
  <c r="N96" i="1" s="1"/>
  <c r="S96" i="1" s="1"/>
  <c r="T96" i="1" s="1"/>
  <c r="M171" i="1"/>
  <c r="N171" i="1" s="1"/>
  <c r="S171" i="1" s="1"/>
  <c r="T171" i="1" s="1"/>
  <c r="M34" i="1"/>
  <c r="N34" i="1" s="1"/>
  <c r="S34" i="1" s="1"/>
  <c r="T34" i="1" s="1"/>
  <c r="M116" i="1"/>
  <c r="N116" i="1" s="1"/>
  <c r="S116" i="1" s="1"/>
  <c r="T116" i="1" s="1"/>
  <c r="M105" i="1"/>
  <c r="N105" i="1" s="1"/>
  <c r="S105" i="1" s="1"/>
  <c r="T105" i="1" s="1"/>
  <c r="M97" i="1"/>
  <c r="N97" i="1" s="1"/>
  <c r="S97" i="1" s="1"/>
  <c r="T97" i="1" s="1"/>
  <c r="M32" i="1"/>
  <c r="N32" i="1" s="1"/>
  <c r="S32" i="1" s="1"/>
  <c r="T32" i="1" s="1"/>
  <c r="T14" i="1" l="1"/>
  <c r="T100" i="1"/>
  <c r="M24" i="1" l="1"/>
  <c r="N24" i="1" s="1"/>
  <c r="S24" i="1" s="1"/>
  <c r="T24" i="1" l="1"/>
  <c r="E32" i="2"/>
  <c r="O24" i="2"/>
  <c r="O22" i="2"/>
  <c r="O19" i="2"/>
  <c r="O17" i="2"/>
  <c r="O23" i="2" l="1"/>
  <c r="O18" i="2"/>
  <c r="O21" i="2"/>
  <c r="O20" i="2"/>
  <c r="O16" i="2"/>
</calcChain>
</file>

<file path=xl/sharedStrings.xml><?xml version="1.0" encoding="utf-8"?>
<sst xmlns="http://schemas.openxmlformats.org/spreadsheetml/2006/main" count="436" uniqueCount="402">
  <si>
    <t>Group</t>
  </si>
  <si>
    <t>First name(s)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</si>
  <si>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</si>
  <si>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</si>
  <si>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</si>
  <si>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</si>
  <si>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</si>
  <si>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</si>
  <si>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</si>
  <si>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</si>
  <si>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</si>
  <si>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</si>
  <si>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</si>
  <si>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</si>
  <si>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</si>
  <si>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</si>
  <si>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</si>
  <si>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</si>
  <si>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</si>
  <si>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</si>
  <si>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</si>
  <si>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</si>
  <si>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</si>
  <si>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</si>
  <si>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</si>
  <si>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</si>
  <si>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>/20</t>
  </si>
  <si>
    <t xml:space="preserve">Average score on the exam (mean)   </t>
  </si>
  <si>
    <t>D</t>
  </si>
  <si>
    <t>Folder</t>
  </si>
  <si>
    <t>L7</t>
  </si>
  <si>
    <t>L8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</si>
  <si>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</si>
  <si>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</si>
  <si>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/30</t>
  </si>
  <si>
    <t>ALI ALPHA</t>
  </si>
  <si>
    <t>FOFANA</t>
  </si>
  <si>
    <t>TOBECHUKWU</t>
  </si>
  <si>
    <t>OSADEBE</t>
  </si>
  <si>
    <t>UGO SCOTY VINCENT</t>
  </si>
  <si>
    <t>ALIPHON-MACAQUE</t>
  </si>
  <si>
    <t>KAJOHNSAK</t>
  </si>
  <si>
    <t>DEELAN</t>
  </si>
  <si>
    <t>SASITHON</t>
  </si>
  <si>
    <t>BOOTHSRI</t>
  </si>
  <si>
    <t>NATTHAKUL ROSE</t>
  </si>
  <si>
    <t>GRAVELIN</t>
  </si>
  <si>
    <t>PORNPEN</t>
  </si>
  <si>
    <t>TAWEEPONG</t>
  </si>
  <si>
    <t>ALKA</t>
  </si>
  <si>
    <t>MISRA</t>
  </si>
  <si>
    <t>MEENA</t>
  </si>
  <si>
    <t>MAOVAHI</t>
  </si>
  <si>
    <t>JITTI</t>
  </si>
  <si>
    <t>BURANASIRI</t>
  </si>
  <si>
    <t>ANAN</t>
  </si>
  <si>
    <t>SRIPROMMARAK</t>
  </si>
  <si>
    <t>PAWEL</t>
  </si>
  <si>
    <t>BORUSZCZAK</t>
  </si>
  <si>
    <t>SAAD</t>
  </si>
  <si>
    <t>ALBUSAIDI</t>
  </si>
  <si>
    <t>ILYAS</t>
  </si>
  <si>
    <t>DIOUANE</t>
  </si>
  <si>
    <t>TOM</t>
  </si>
  <si>
    <t>PRICE</t>
  </si>
  <si>
    <t>SIWAPORN</t>
  </si>
  <si>
    <t>MANEECHOTE</t>
  </si>
  <si>
    <t>MANITA</t>
  </si>
  <si>
    <t>HANGRY</t>
  </si>
  <si>
    <t>ZAINAB</t>
  </si>
  <si>
    <t>KABA</t>
  </si>
  <si>
    <t>TAMONWAN</t>
  </si>
  <si>
    <t>APIPATTARANGKUL</t>
  </si>
  <si>
    <t>SIRAKARN</t>
  </si>
  <si>
    <t>TONGBAI</t>
  </si>
  <si>
    <t>JINNAPAT</t>
  </si>
  <si>
    <t>YONJORHOR</t>
  </si>
  <si>
    <t>JATUWIT</t>
  </si>
  <si>
    <t>SAPAPAN</t>
  </si>
  <si>
    <t>RUNGROJ</t>
  </si>
  <si>
    <t>TEJASUPA</t>
  </si>
  <si>
    <t>GANTA</t>
  </si>
  <si>
    <t>TAKAHASHI</t>
  </si>
  <si>
    <t>NARAWADEE</t>
  </si>
  <si>
    <t>NAWAWIT</t>
  </si>
  <si>
    <t xml:space="preserve">KULAB   </t>
  </si>
  <si>
    <t>JAMAR</t>
  </si>
  <si>
    <t>SUREERAT</t>
  </si>
  <si>
    <t>YUKUTRON</t>
  </si>
  <si>
    <t>ROERNGKHATKAN</t>
  </si>
  <si>
    <t>SIRIWAT</t>
  </si>
  <si>
    <t>THANASOOTIWATTHANA</t>
  </si>
  <si>
    <t>VARIN</t>
  </si>
  <si>
    <t>UDOMITTIPONG</t>
  </si>
  <si>
    <t>LAPASSARIN</t>
  </si>
  <si>
    <t>SAENGTHONG</t>
  </si>
  <si>
    <t>PAPADCHAYA</t>
  </si>
  <si>
    <t>JANHOM</t>
  </si>
  <si>
    <t>PORNPIMON</t>
  </si>
  <si>
    <t>CHAIPRAKARN</t>
  </si>
  <si>
    <t>THANAPHON</t>
  </si>
  <si>
    <t>BUPNIMIT</t>
  </si>
  <si>
    <t>ANUPHAB</t>
  </si>
  <si>
    <t>NAKSA-ARD</t>
  </si>
  <si>
    <t>NGUYEN THI</t>
  </si>
  <si>
    <t>CAM VAN</t>
  </si>
  <si>
    <t>ZHANG</t>
  </si>
  <si>
    <t xml:space="preserve">YU </t>
  </si>
  <si>
    <t>JINGHENG</t>
  </si>
  <si>
    <t>XIAO</t>
  </si>
  <si>
    <t>WATCHARAGON</t>
  </si>
  <si>
    <t>NUTHARIYATUD</t>
  </si>
  <si>
    <t>MUANDAO</t>
  </si>
  <si>
    <t>AIEMPHONG</t>
  </si>
  <si>
    <t>MEHRAN</t>
  </si>
  <si>
    <t>FEREIDOUNI</t>
  </si>
  <si>
    <t>MOHAMMAD MAHYAR</t>
  </si>
  <si>
    <t xml:space="preserve">BAHADOR ZEHI </t>
  </si>
  <si>
    <t>ALIREZA</t>
  </si>
  <si>
    <t xml:space="preserve">SHATZADEH </t>
  </si>
  <si>
    <t>SRISURATTANAMETHAKUL</t>
  </si>
  <si>
    <t>RUNGRAWIN</t>
  </si>
  <si>
    <t>SAHASANTIVATE</t>
  </si>
  <si>
    <t>SORASIT</t>
  </si>
  <si>
    <t>ZHENG</t>
  </si>
  <si>
    <t>SANTIPHAP</t>
  </si>
  <si>
    <t>NOPPHAKUN</t>
  </si>
  <si>
    <t>TANAKORN</t>
  </si>
  <si>
    <t>CHURAT</t>
  </si>
  <si>
    <t>SATIT</t>
  </si>
  <si>
    <t>BUNKRONG</t>
  </si>
  <si>
    <t>SOLOMON</t>
  </si>
  <si>
    <t>DANIEL</t>
  </si>
  <si>
    <t>HAJJAWI</t>
  </si>
  <si>
    <t>JIRACHAYA</t>
  </si>
  <si>
    <t>SUWANPRAMOTT</t>
  </si>
  <si>
    <t>SORAWIT</t>
  </si>
  <si>
    <t>NINLA-OR</t>
  </si>
  <si>
    <t>PONGSAKORN</t>
  </si>
  <si>
    <t>SIRIWATYOTHIN</t>
  </si>
  <si>
    <t>BOONSITANON</t>
  </si>
  <si>
    <t>TRIN</t>
  </si>
  <si>
    <t>SENAJAN</t>
  </si>
  <si>
    <t>SOPHANITH</t>
  </si>
  <si>
    <t>LY</t>
  </si>
  <si>
    <t>SIGGI-ALEXEY</t>
  </si>
  <si>
    <t>AICHER</t>
  </si>
  <si>
    <t>PUTHIPORN</t>
  </si>
  <si>
    <t>SUKSILA</t>
  </si>
  <si>
    <t>HAYABEE</t>
  </si>
  <si>
    <t>POOMMARIN</t>
  </si>
  <si>
    <t>YOSAPAT</t>
  </si>
  <si>
    <t>JANTAWAN</t>
  </si>
  <si>
    <t>PACHARAPORN</t>
  </si>
  <si>
    <t>WONGSAROT</t>
  </si>
  <si>
    <t>CHARTHIS</t>
  </si>
  <si>
    <t>SANWIRIYA</t>
  </si>
  <si>
    <t>PATIDTA</t>
  </si>
  <si>
    <t>CHOTTAMMAMIT</t>
  </si>
  <si>
    <t>PHONNAPAT</t>
  </si>
  <si>
    <t>TAOTHIPPHUMIRAK</t>
  </si>
  <si>
    <t>PHANNEE</t>
  </si>
  <si>
    <t>PHURECHATANG</t>
  </si>
  <si>
    <t>PRAPASSORN</t>
  </si>
  <si>
    <t>KUMRIABROI</t>
  </si>
  <si>
    <t>NATTAKORN</t>
  </si>
  <si>
    <t>UNCHUEN</t>
  </si>
  <si>
    <t>SONGDEJ</t>
  </si>
  <si>
    <t>PUTTACHINARAK</t>
  </si>
  <si>
    <t>KASEM</t>
  </si>
  <si>
    <t>NILSAWAT</t>
  </si>
  <si>
    <t>NIPUN</t>
  </si>
  <si>
    <t>CHUACHANG</t>
  </si>
  <si>
    <t xml:space="preserve">NAN HNIN HTET </t>
  </si>
  <si>
    <t>EI</t>
  </si>
  <si>
    <t>SANGHOON</t>
  </si>
  <si>
    <t>JEONG</t>
  </si>
  <si>
    <t>PIRAYA</t>
  </si>
  <si>
    <t>BUAKHAO</t>
  </si>
  <si>
    <t>THANYARAT</t>
  </si>
  <si>
    <t>NAKSUT</t>
  </si>
  <si>
    <t>PAULGUY</t>
  </si>
  <si>
    <t>PARNTIP</t>
  </si>
  <si>
    <t>RODCHAROEN</t>
  </si>
  <si>
    <t>RUETAIRAT</t>
  </si>
  <si>
    <t>ANGSIRI</t>
  </si>
  <si>
    <t>SUPANIDA</t>
  </si>
  <si>
    <t>AOMSIN</t>
  </si>
  <si>
    <t>SUARDAR</t>
  </si>
  <si>
    <t>MADTOSON</t>
  </si>
  <si>
    <t>ALI</t>
  </si>
  <si>
    <t>FOROUZANDEH</t>
  </si>
  <si>
    <t>PANITSRI</t>
  </si>
  <si>
    <t>PRAVALPATKUL</t>
  </si>
  <si>
    <t>ANCHISA</t>
  </si>
  <si>
    <t xml:space="preserve">GANPIROM </t>
  </si>
  <si>
    <t>PUMIN</t>
  </si>
  <si>
    <t>THITITHANYALAK</t>
  </si>
  <si>
    <t>PRONPOB</t>
  </si>
  <si>
    <t>IDHIRITTIKUL</t>
  </si>
  <si>
    <t>AKESINGHA</t>
  </si>
  <si>
    <t>PATTHUM</t>
  </si>
  <si>
    <t>SASIWIMON</t>
  </si>
  <si>
    <t>BOONYAEM</t>
  </si>
  <si>
    <t>NAPHATR</t>
  </si>
  <si>
    <t>GONNAWONG</t>
  </si>
  <si>
    <t>KRITSANA</t>
  </si>
  <si>
    <t>SUWANSAWAI</t>
  </si>
  <si>
    <t>JARUWAN</t>
  </si>
  <si>
    <t>BOONYARITDAYCHOCHAI</t>
  </si>
  <si>
    <t>ARISSA</t>
  </si>
  <si>
    <t>ANIVATH</t>
  </si>
  <si>
    <t>PARACHAYA</t>
  </si>
  <si>
    <t>BOONTHONG</t>
  </si>
  <si>
    <t>NUTCHAYA</t>
  </si>
  <si>
    <t>KUMPHAI</t>
  </si>
  <si>
    <t>CHUCHERD</t>
  </si>
  <si>
    <t>PIMPATCHARAPORN</t>
  </si>
  <si>
    <t>PEERAPON</t>
  </si>
  <si>
    <t>SUKWILAI</t>
  </si>
  <si>
    <t>ANURACK</t>
  </si>
  <si>
    <t>CHUN</t>
  </si>
  <si>
    <t>JINDARAT</t>
  </si>
  <si>
    <t>VARANGSRISIRI</t>
  </si>
  <si>
    <t>POOWANART</t>
  </si>
  <si>
    <t>PRASERTPUKDEEKUL</t>
  </si>
  <si>
    <t>WICHAYAPON</t>
  </si>
  <si>
    <t>POMNGARM</t>
  </si>
  <si>
    <t>ONJIRA</t>
  </si>
  <si>
    <t>THAMPRAMOTH</t>
  </si>
  <si>
    <t>NANNALIN</t>
  </si>
  <si>
    <t>PHIMTHONGNGAM</t>
  </si>
  <si>
    <t>ALISA</t>
  </si>
  <si>
    <t>SUEROJ</t>
  </si>
  <si>
    <t>SUPALUK</t>
  </si>
  <si>
    <t>SAWEK</t>
  </si>
  <si>
    <t>AMIRREZA</t>
  </si>
  <si>
    <t>NAJAFIAN</t>
  </si>
  <si>
    <t>AZIN</t>
  </si>
  <si>
    <t>BOOJARZADEH</t>
  </si>
  <si>
    <t>LAWRENCE</t>
  </si>
  <si>
    <t>OLORUNGBOHUNMI</t>
  </si>
  <si>
    <t>NAPHATSUPHAKHA</t>
  </si>
  <si>
    <t>TANGKITIMASAK</t>
  </si>
  <si>
    <t>SAI NAW</t>
  </si>
  <si>
    <t>SENG</t>
  </si>
  <si>
    <t>IRINE</t>
  </si>
  <si>
    <t>TAWEEAPIRADEEROONG</t>
  </si>
  <si>
    <t>FATIL</t>
  </si>
  <si>
    <t>WAEHAMA</t>
  </si>
  <si>
    <t>SHANSHAN</t>
  </si>
  <si>
    <t>WU</t>
  </si>
  <si>
    <t>OPARA</t>
  </si>
  <si>
    <t>EUSTACE CHIDOZIE</t>
  </si>
  <si>
    <t>GUO</t>
  </si>
  <si>
    <t>DAN</t>
  </si>
  <si>
    <t>NATAKARN</t>
  </si>
  <si>
    <t>SAKDAWEKEEISORN</t>
  </si>
  <si>
    <t>WARINTHORN</t>
  </si>
  <si>
    <t>WONGMUSIK</t>
  </si>
  <si>
    <t>PORNJIRARAD</t>
  </si>
  <si>
    <t>SRIJAMNONG</t>
  </si>
  <si>
    <t>KANNIKA</t>
  </si>
  <si>
    <t>SENKEAW</t>
  </si>
  <si>
    <t>SIRILUCK</t>
  </si>
  <si>
    <t>NINTASON</t>
  </si>
  <si>
    <t>CHUKWU</t>
  </si>
  <si>
    <t>EMMANUEL ELECHI</t>
  </si>
  <si>
    <t>NETIPHON</t>
  </si>
  <si>
    <t>SOMTONG</t>
  </si>
  <si>
    <t>YU-HSUAN</t>
  </si>
  <si>
    <t>WANG</t>
  </si>
  <si>
    <t>OBINNA HUMPHREY</t>
  </si>
  <si>
    <t>OKEKE</t>
  </si>
  <si>
    <t>MOHAMMAD REZA</t>
  </si>
  <si>
    <t>GHAMARI</t>
  </si>
  <si>
    <t>THANAPIPAT</t>
  </si>
  <si>
    <t>THITIDECHASKUL</t>
  </si>
  <si>
    <t>BOUCHOUAREB</t>
  </si>
  <si>
    <t>BILLEL</t>
  </si>
  <si>
    <t>HANGYU</t>
  </si>
  <si>
    <t>LIU</t>
  </si>
  <si>
    <t>SAI SI MAR</t>
  </si>
  <si>
    <t>JUSTIN MARK MAGUDDAYAO</t>
  </si>
  <si>
    <t>IRINGAN</t>
  </si>
  <si>
    <t>JASON</t>
  </si>
  <si>
    <t>TELLIER</t>
  </si>
  <si>
    <t>ROGER</t>
  </si>
  <si>
    <t>COULIN</t>
  </si>
  <si>
    <t>OSUAGWU</t>
  </si>
  <si>
    <t>VITUS CHIBWEZE</t>
  </si>
  <si>
    <t>DEREK GOZIE</t>
  </si>
  <si>
    <t>ANOZIE</t>
  </si>
  <si>
    <t>CHANIN</t>
  </si>
  <si>
    <t>CHOMKEAW</t>
  </si>
  <si>
    <t>PREEDIWAN</t>
  </si>
  <si>
    <t>CHOMKAEW</t>
  </si>
  <si>
    <t>ARASH</t>
  </si>
  <si>
    <t>ESKANDARNEJAD</t>
  </si>
  <si>
    <t>AGWU</t>
  </si>
  <si>
    <t>OMOLOGBE</t>
  </si>
  <si>
    <t>FELIX</t>
  </si>
  <si>
    <t>JIANING</t>
  </si>
  <si>
    <t>SU</t>
  </si>
  <si>
    <t xml:space="preserve">BEHRANG </t>
  </si>
  <si>
    <t>THANAT</t>
  </si>
  <si>
    <t>KHEAWKHUM</t>
  </si>
  <si>
    <t>PANIDA</t>
  </si>
  <si>
    <t>UDOMRAT</t>
  </si>
  <si>
    <t>JUNLATHEP</t>
  </si>
  <si>
    <t>PHOONSIRI</t>
  </si>
  <si>
    <t>THANAPAT</t>
  </si>
  <si>
    <t>SARIPAT</t>
  </si>
  <si>
    <t>NOPPAKUN</t>
  </si>
  <si>
    <t>CHANSRI</t>
  </si>
  <si>
    <t>PORNPAT</t>
  </si>
  <si>
    <t>KIRATIYUTH</t>
  </si>
  <si>
    <t>PARKORN</t>
  </si>
  <si>
    <t>JIWAPHANCHAI</t>
  </si>
  <si>
    <t>PITTAYARTEE</t>
  </si>
  <si>
    <t>LIMPAVAROTE</t>
  </si>
  <si>
    <t>ANANYA</t>
  </si>
  <si>
    <t>KESONPROM</t>
  </si>
  <si>
    <t>SARITA</t>
  </si>
  <si>
    <t>NUALTHONG</t>
  </si>
  <si>
    <t xml:space="preserve">SUSATA </t>
  </si>
  <si>
    <t>SONGSUWAN</t>
  </si>
  <si>
    <t>CHAREENUTH</t>
  </si>
  <si>
    <t>PRACHUMPANTA</t>
  </si>
  <si>
    <t>YAXING</t>
  </si>
  <si>
    <t>TAN</t>
  </si>
  <si>
    <t>REZA</t>
  </si>
  <si>
    <t>MOGHAYEDI</t>
  </si>
  <si>
    <t>AHMED MANSOUR</t>
  </si>
  <si>
    <t>FADIGA</t>
  </si>
  <si>
    <t>SUNISSA</t>
  </si>
  <si>
    <t>GUMPANPHECT</t>
  </si>
  <si>
    <t>THANACHOTI</t>
  </si>
  <si>
    <t>LALEHPARVAR</t>
  </si>
  <si>
    <t>NANG MOE KYAUK</t>
  </si>
  <si>
    <t>NANG LAUNG LIENG</t>
  </si>
  <si>
    <t xml:space="preserve">HALADU AMHED </t>
  </si>
  <si>
    <t>SULAIMAN</t>
  </si>
  <si>
    <t>NATCHAPOL</t>
  </si>
  <si>
    <t>JONGNAMDEE</t>
  </si>
  <si>
    <t>ARPHATSARA</t>
  </si>
  <si>
    <t>WATTANANUPONG</t>
  </si>
  <si>
    <t>OATTAPON</t>
  </si>
  <si>
    <t>NARKGARD</t>
  </si>
  <si>
    <t>KHAM</t>
  </si>
  <si>
    <t>BENYATHIP</t>
  </si>
  <si>
    <t>BOONSONG</t>
  </si>
  <si>
    <t>ACHAPONG</t>
  </si>
  <si>
    <t>SUTJARIDSATIENKUL</t>
  </si>
  <si>
    <t>HYUNWOO</t>
  </si>
  <si>
    <t>HAN</t>
  </si>
  <si>
    <t>PIDCHAYAPA</t>
  </si>
  <si>
    <t>PAWANTAO</t>
  </si>
  <si>
    <t>METHAWIN</t>
  </si>
  <si>
    <t>SHAHI</t>
  </si>
  <si>
    <t>DAVID</t>
  </si>
  <si>
    <t>JOHNSTON</t>
  </si>
  <si>
    <t>PATTARALAK</t>
  </si>
  <si>
    <t>LABTHIPPHAMON</t>
  </si>
  <si>
    <t>PICHAPAT</t>
  </si>
  <si>
    <t>SUTHANAROBADEE</t>
  </si>
  <si>
    <t>ROBERT</t>
  </si>
  <si>
    <t>RAINA</t>
  </si>
  <si>
    <t>IDOWU</t>
  </si>
  <si>
    <t xml:space="preserve">IDEHEN </t>
  </si>
  <si>
    <t>RIC MALKIEL</t>
  </si>
  <si>
    <t>CANULLAS</t>
  </si>
  <si>
    <t xml:space="preserve">PRINCESS DAVID </t>
  </si>
  <si>
    <t>MANNA-NUTE NERY</t>
  </si>
  <si>
    <t>SITRUK</t>
  </si>
  <si>
    <t>EMMANUELLE</t>
  </si>
  <si>
    <t>ATTHANI</t>
  </si>
  <si>
    <t>TRAKULPOL</t>
  </si>
  <si>
    <t>LAUHACHANATRAKULPOL</t>
  </si>
  <si>
    <t>PANUWAT</t>
  </si>
  <si>
    <t>BURAKHAM</t>
  </si>
  <si>
    <t>SUKHIT</t>
  </si>
  <si>
    <t>WATTANASRI</t>
  </si>
  <si>
    <t>VIRINYA</t>
  </si>
  <si>
    <t>LREDNITIJIRACHOD</t>
  </si>
  <si>
    <t>VORRAPHAT</t>
  </si>
  <si>
    <t>ZAR CHI MYINT</t>
  </si>
  <si>
    <t>THANUNYAWAT</t>
  </si>
  <si>
    <t>TANWAHARSIRIKUL</t>
  </si>
  <si>
    <t>SAI TON</t>
  </si>
  <si>
    <t>/70</t>
  </si>
  <si>
    <t>Raw Score</t>
  </si>
  <si>
    <t>/8</t>
  </si>
  <si>
    <t>%</t>
  </si>
  <si>
    <t>TUNDE OLADELE</t>
  </si>
  <si>
    <t>DROPPED?</t>
  </si>
  <si>
    <t>?</t>
  </si>
  <si>
    <t>Very high level of work. A lot of effort was put in. Students should be very proud.</t>
  </si>
  <si>
    <t>Close to an F due to The Mirror part</t>
  </si>
  <si>
    <t>N/A</t>
  </si>
  <si>
    <t>Very good effort</t>
  </si>
  <si>
    <t>A lof of good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</si>
</sst>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4" xfId="0" applyNumberFormat="1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1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 applyProtection="1">
      <alignment horizontal="center"/>
    </xf>
    <xf numFmtId="164" fontId="12" fillId="9" borderId="2" xfId="0" applyNumberFormat="1" applyFont="1" applyFill="1" applyBorder="1" applyAlignment="1" applyProtection="1">
      <alignment horizontal="center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3" fillId="12" borderId="2" xfId="0" applyFont="1" applyFill="1" applyBorder="1" applyAlignment="1" applyProtection="1">
      <alignment wrapText="1"/>
    </xf>
    <xf numFmtId="0" fontId="17" fillId="11" borderId="2" xfId="0" applyFont="1" applyFill="1" applyBorder="1" applyAlignment="1" applyProtection="1">
      <alignment horizontal="center"/>
      <protection locked="0"/>
    </xf>
    <xf numFmtId="0" fontId="17" fillId="11" borderId="2" xfId="0" applyFont="1" applyFill="1" applyBorder="1" applyProtection="1">
      <protection locked="0"/>
    </xf>
    <xf numFmtId="0" fontId="17" fillId="11" borderId="2" xfId="0" applyFont="1" applyFill="1" applyBorder="1" applyAlignment="1" applyProtection="1">
      <alignment horizontal="left"/>
      <protection locked="0"/>
    </xf>
    <xf numFmtId="0" fontId="12" fillId="12" borderId="2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8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008745364319361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2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65265779024623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27510174591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39871635478747E-2"/>
                  <c:y val="-0.13551541839260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374261921713317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51</c:v>
                </c:pt>
                <c:pt idx="1">
                  <c:v>20</c:v>
                </c:pt>
                <c:pt idx="2">
                  <c:v>32</c:v>
                </c:pt>
                <c:pt idx="3">
                  <c:v>38</c:v>
                </c:pt>
                <c:pt idx="4">
                  <c:v>21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584"/>
          <c:y val="9.2499906705974549E-2"/>
          <c:w val="6.0975697875822479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887942</xdr:colOff>
      <xdr:row>193</xdr:row>
      <xdr:rowOff>8659</xdr:rowOff>
    </xdr:from>
    <xdr:to>
      <xdr:col>1</xdr:col>
      <xdr:colOff>887942</xdr:colOff>
      <xdr:row>196</xdr:row>
      <xdr:rowOff>94384</xdr:rowOff>
    </xdr:to>
    <xdr:cxnSp macro="">
      <xdr:nvCxnSpPr>
        <xdr:cNvPr id="3" name="Straight Arrow Connector 2"/>
        <xdr:cNvCxnSpPr/>
      </xdr:nvCxnSpPr>
      <xdr:spPr>
        <a:xfrm>
          <a:off x="1528715" y="5879523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2901 (2015)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3"/>
  <sheetViews>
    <sheetView tabSelected="1" zoomScale="115" zoomScaleNormal="115" workbookViewId="0">
      <pane xSplit="4" topLeftCell="E1" activePane="topRight" state="frozen"/>
      <selection pane="topRight" activeCell="D187" sqref="D187"/>
    </sheetView>
  </sheetViews>
  <sheetFormatPr defaultRowHeight="15" x14ac:dyDescent="0.25"/>
  <cols>
    <col min="1" max="1" width="11.7109375" style="2" bestFit="1" customWidth="1"/>
    <col min="2" max="2" width="20" style="2" customWidth="1"/>
    <col min="3" max="3" width="21.28515625" style="1" customWidth="1"/>
    <col min="4" max="4" width="25.7109375" style="1" bestFit="1" customWidth="1"/>
    <col min="5" max="5" width="3.85546875" style="1" customWidth="1"/>
    <col min="6" max="12" width="3.5703125" style="1" customWidth="1"/>
    <col min="13" max="13" width="5.85546875" style="1" bestFit="1" customWidth="1"/>
    <col min="14" max="14" width="5.5703125" style="1" bestFit="1" customWidth="1"/>
    <col min="15" max="15" width="1.85546875" customWidth="1"/>
    <col min="16" max="17" width="12.5703125" customWidth="1"/>
    <col min="18" max="18" width="1.7109375" customWidth="1"/>
    <col min="19" max="19" width="11.7109375" style="1" bestFit="1" customWidth="1"/>
    <col min="20" max="20" width="7.85546875" style="1" customWidth="1"/>
    <col min="21" max="21" width="74.5703125" style="1" bestFit="1" customWidth="1"/>
    <col min="22" max="22" width="7.85546875" style="1" bestFit="1" customWidth="1"/>
    <col min="23" max="23" width="18.28515625" style="1" customWidth="1"/>
    <col min="24" max="24" width="34" style="1" customWidth="1"/>
    <col min="25" max="25" width="17.5703125" style="1" customWidth="1"/>
    <col min="26" max="32" width="9.140625" style="1"/>
    <col min="33" max="33" width="6.85546875" style="1" customWidth="1"/>
    <col min="34" max="16384" width="9.140625" style="1"/>
  </cols>
  <sheetData>
    <row r="2" spans="1:21" ht="18.75" x14ac:dyDescent="0.3">
      <c r="A2" s="12" t="s">
        <v>0</v>
      </c>
      <c r="B2" s="12" t="s">
        <v>32</v>
      </c>
      <c r="C2" s="12" t="s">
        <v>1</v>
      </c>
      <c r="D2" s="12" t="s">
        <v>2</v>
      </c>
      <c r="E2" s="25" t="s">
        <v>3</v>
      </c>
      <c r="F2" s="7"/>
      <c r="G2" s="7"/>
      <c r="H2" s="7"/>
      <c r="I2" s="7"/>
      <c r="J2" s="7"/>
      <c r="K2" s="7"/>
      <c r="L2" s="7"/>
      <c r="M2" s="7"/>
      <c r="N2" s="8"/>
      <c r="P2" s="51" t="s">
        <v>29</v>
      </c>
      <c r="Q2" s="49"/>
      <c r="S2" s="48" t="s">
        <v>4</v>
      </c>
      <c r="T2" s="49"/>
    </row>
    <row r="3" spans="1:21" ht="23.25" x14ac:dyDescent="0.5">
      <c r="A3" s="13"/>
      <c r="B3" s="13"/>
      <c r="C3" s="14"/>
      <c r="D3" s="15"/>
      <c r="E3" s="11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30</v>
      </c>
      <c r="L3" s="3" t="s">
        <v>31</v>
      </c>
      <c r="M3" s="32" t="s">
        <v>22</v>
      </c>
      <c r="N3" s="33" t="s">
        <v>23</v>
      </c>
      <c r="P3" s="37" t="s">
        <v>391</v>
      </c>
      <c r="Q3" s="31" t="s">
        <v>393</v>
      </c>
      <c r="S3" s="26" t="s">
        <v>4</v>
      </c>
      <c r="T3" s="26" t="s">
        <v>11</v>
      </c>
    </row>
    <row r="4" spans="1:21" x14ac:dyDescent="0.25">
      <c r="M4" s="2" t="s">
        <v>392</v>
      </c>
      <c r="N4" s="2" t="s">
        <v>34</v>
      </c>
      <c r="P4" s="10" t="s">
        <v>26</v>
      </c>
      <c r="Q4" s="10" t="s">
        <v>390</v>
      </c>
      <c r="S4" s="2" t="s">
        <v>12</v>
      </c>
    </row>
    <row r="5" spans="1:21" x14ac:dyDescent="0.25">
      <c r="A5" s="40">
        <v>20</v>
      </c>
      <c r="B5" s="40">
        <v>5253000268</v>
      </c>
      <c r="C5" s="41" t="s">
        <v>300</v>
      </c>
      <c r="D5" s="42" t="s">
        <v>301</v>
      </c>
      <c r="E5" s="6">
        <v>1</v>
      </c>
      <c r="F5" s="6">
        <v>1</v>
      </c>
      <c r="G5" s="6">
        <v>1</v>
      </c>
      <c r="H5" s="6">
        <v>0</v>
      </c>
      <c r="I5" s="6">
        <v>1</v>
      </c>
      <c r="J5" s="6">
        <v>0</v>
      </c>
      <c r="K5" s="6">
        <v>1</v>
      </c>
      <c r="L5" s="43">
        <v>1</v>
      </c>
      <c r="M5" s="4">
        <f>SUM(E5:L5)</f>
        <v>6</v>
      </c>
      <c r="N5" s="28">
        <f>M5/8*30</f>
        <v>22.5</v>
      </c>
      <c r="O5" s="27"/>
      <c r="P5" s="38">
        <v>13</v>
      </c>
      <c r="Q5" s="39">
        <f>P5/20*70</f>
        <v>45.5</v>
      </c>
      <c r="R5" s="5"/>
      <c r="S5" s="29">
        <f>N5+Q5</f>
        <v>68</v>
      </c>
      <c r="T5" s="30" t="str">
        <f>IF(S5&gt;=79.5,"A",IF(S5&gt;=74.5,"B+",IF(S5&gt;=69.5,"B",IF(S5&gt;=64.5,"C+",IF(S5&gt;=59.5,"C",IF(S5&gt;=54.5,"D+",IF(S5&gt;=44.5,"D",IF(S5&lt;44.5,"FAIL"))))))))</f>
        <v>C+</v>
      </c>
    </row>
    <row r="6" spans="1:21" x14ac:dyDescent="0.25">
      <c r="A6" s="40">
        <v>16</v>
      </c>
      <c r="B6" s="40">
        <v>5253000615</v>
      </c>
      <c r="C6" s="41" t="s">
        <v>366</v>
      </c>
      <c r="D6" s="42" t="s">
        <v>367</v>
      </c>
      <c r="E6" s="6"/>
      <c r="F6" s="6"/>
      <c r="G6" s="6">
        <v>0</v>
      </c>
      <c r="H6" s="6">
        <v>1</v>
      </c>
      <c r="I6" s="6">
        <v>1</v>
      </c>
      <c r="J6" s="6">
        <v>1</v>
      </c>
      <c r="K6" s="6">
        <v>1</v>
      </c>
      <c r="L6" s="43">
        <v>1</v>
      </c>
      <c r="M6" s="4">
        <f>SUM(E6:L6)</f>
        <v>5</v>
      </c>
      <c r="N6" s="28">
        <f>M6/8*30</f>
        <v>18.75</v>
      </c>
      <c r="O6" s="27"/>
      <c r="P6" s="38">
        <v>12</v>
      </c>
      <c r="Q6" s="39">
        <f>P6/20*70</f>
        <v>42</v>
      </c>
      <c r="R6" s="5"/>
      <c r="S6" s="29">
        <f>N6+Q6</f>
        <v>60.75</v>
      </c>
      <c r="T6" s="30" t="str">
        <f>IF(S6&gt;=79.5,"A",IF(S6&gt;=74.5,"B+",IF(S6&gt;=69.5,"B",IF(S6&gt;=64.5,"C+",IF(S6&gt;=59.5,"C",IF(S6&gt;=54.5,"D+",IF(S6&gt;=44.5,"D",IF(S6&lt;44.5,"FAIL"))))))))</f>
        <v>C</v>
      </c>
    </row>
    <row r="7" spans="1:21" x14ac:dyDescent="0.25">
      <c r="A7" s="40">
        <v>20</v>
      </c>
      <c r="B7" s="40">
        <v>5253500317</v>
      </c>
      <c r="C7" s="41" t="s">
        <v>368</v>
      </c>
      <c r="D7" s="42" t="s">
        <v>394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43">
        <v>1</v>
      </c>
      <c r="M7" s="4">
        <f>SUM(E7:L7)</f>
        <v>8</v>
      </c>
      <c r="N7" s="28">
        <f>M7/8*30</f>
        <v>30</v>
      </c>
      <c r="O7" s="27"/>
      <c r="P7" s="38">
        <v>13</v>
      </c>
      <c r="Q7" s="39">
        <f>P7/20*70</f>
        <v>45.5</v>
      </c>
      <c r="R7" s="5"/>
      <c r="S7" s="29">
        <f>N7+Q7</f>
        <v>75.5</v>
      </c>
      <c r="T7" s="30" t="str">
        <f>IF(S7&gt;=79.5,"A",IF(S7&gt;=74.5,"B+",IF(S7&gt;=69.5,"B",IF(S7&gt;=64.5,"C+",IF(S7&gt;=59.5,"C",IF(S7&gt;=54.5,"D+",IF(S7&gt;=44.5,"D",IF(S7&lt;44.5,"FAIL"))))))))</f>
        <v>B+</v>
      </c>
    </row>
    <row r="8" spans="1:21" x14ac:dyDescent="0.25">
      <c r="A8" s="34">
        <v>21</v>
      </c>
      <c r="B8" s="34">
        <v>5253500655</v>
      </c>
      <c r="C8" s="35" t="s">
        <v>372</v>
      </c>
      <c r="D8" s="36" t="s">
        <v>299</v>
      </c>
      <c r="E8" s="6">
        <v>1</v>
      </c>
      <c r="F8" s="6">
        <v>1</v>
      </c>
      <c r="G8" s="6">
        <v>0</v>
      </c>
      <c r="H8" s="6">
        <v>1</v>
      </c>
      <c r="I8" s="6">
        <v>1</v>
      </c>
      <c r="J8" s="6">
        <v>1</v>
      </c>
      <c r="K8" s="6">
        <v>1</v>
      </c>
      <c r="L8" s="43">
        <v>1</v>
      </c>
      <c r="M8" s="4">
        <f>SUM(E8:L8)</f>
        <v>7</v>
      </c>
      <c r="N8" s="28">
        <f>M8/8*30</f>
        <v>26.25</v>
      </c>
      <c r="O8" s="27"/>
      <c r="P8" s="38">
        <v>16</v>
      </c>
      <c r="Q8" s="39">
        <f>P8/20*70</f>
        <v>56</v>
      </c>
      <c r="R8" s="5"/>
      <c r="S8" s="29">
        <f>N8+Q8</f>
        <v>82.25</v>
      </c>
      <c r="T8" s="30" t="str">
        <f>IF(S8&gt;=79.5,"A",IF(S8&gt;=74.5,"B+",IF(S8&gt;=69.5,"B",IF(S8&gt;=64.5,"C+",IF(S8&gt;=59.5,"C",IF(S8&gt;=54.5,"D+",IF(S8&gt;=44.5,"D",IF(S8&lt;44.5,"FAIL"))))))))</f>
        <v>A</v>
      </c>
    </row>
    <row r="9" spans="1:21" x14ac:dyDescent="0.25">
      <c r="A9" s="40">
        <v>16</v>
      </c>
      <c r="B9" s="40">
        <v>5353000176</v>
      </c>
      <c r="C9" s="41" t="s">
        <v>341</v>
      </c>
      <c r="D9" s="42" t="s">
        <v>342</v>
      </c>
      <c r="E9" s="6">
        <v>0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1</v>
      </c>
      <c r="L9" s="43">
        <v>1</v>
      </c>
      <c r="M9" s="4">
        <f>SUM(E9:L9)</f>
        <v>6</v>
      </c>
      <c r="N9" s="28">
        <f>M9/8*30</f>
        <v>22.5</v>
      </c>
      <c r="O9" s="27"/>
      <c r="P9" s="38">
        <v>12</v>
      </c>
      <c r="Q9" s="39">
        <f>P9/20*70</f>
        <v>42</v>
      </c>
      <c r="R9" s="5"/>
      <c r="S9" s="29">
        <f>N9+Q9</f>
        <v>64.5</v>
      </c>
      <c r="T9" s="30" t="str">
        <f>IF(S9&gt;=79.5,"A",IF(S9&gt;=74.5,"B+",IF(S9&gt;=69.5,"B",IF(S9&gt;=64.5,"C+",IF(S9&gt;=59.5,"C",IF(S9&gt;=54.5,"D+",IF(S9&gt;=44.5,"D",IF(S9&lt;44.5,"FAIL"))))))))</f>
        <v>C+</v>
      </c>
    </row>
    <row r="10" spans="1:21" x14ac:dyDescent="0.25">
      <c r="A10" s="34">
        <v>3</v>
      </c>
      <c r="B10" s="34">
        <v>5353000507</v>
      </c>
      <c r="C10" s="35" t="s">
        <v>262</v>
      </c>
      <c r="D10" s="36" t="s">
        <v>263</v>
      </c>
      <c r="E10" s="6">
        <v>1</v>
      </c>
      <c r="F10" s="6">
        <v>0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43">
        <v>1</v>
      </c>
      <c r="M10" s="4">
        <f>SUM(E10:L10)</f>
        <v>7</v>
      </c>
      <c r="N10" s="28">
        <f>M10/8*30</f>
        <v>26.25</v>
      </c>
      <c r="O10" s="27"/>
      <c r="P10" s="38">
        <v>16.5</v>
      </c>
      <c r="Q10" s="39">
        <f>P10/20*70</f>
        <v>57.75</v>
      </c>
      <c r="R10" s="5"/>
      <c r="S10" s="29">
        <f>N10+Q10</f>
        <v>84</v>
      </c>
      <c r="T10" s="30" t="str">
        <f>IF(S10&gt;=79.5,"A",IF(S10&gt;=74.5,"B+",IF(S10&gt;=69.5,"B",IF(S10&gt;=64.5,"C+",IF(S10&gt;=59.5,"C",IF(S10&gt;=54.5,"D+",IF(S10&gt;=44.5,"D",IF(S10&lt;44.5,"FAIL"))))))))</f>
        <v>A</v>
      </c>
      <c r="U10" s="1" t="s">
        <v>397</v>
      </c>
    </row>
    <row r="11" spans="1:21" x14ac:dyDescent="0.25">
      <c r="A11" s="34">
        <v>9</v>
      </c>
      <c r="B11" s="34">
        <v>5353500399</v>
      </c>
      <c r="C11" s="35" t="s">
        <v>118</v>
      </c>
      <c r="D11" s="36" t="s">
        <v>119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43">
        <v>1</v>
      </c>
      <c r="M11" s="4">
        <f>SUM(E11:L11)</f>
        <v>8</v>
      </c>
      <c r="N11" s="28">
        <f>M11/8*30</f>
        <v>30</v>
      </c>
      <c r="O11" s="27"/>
      <c r="P11" s="38">
        <v>12</v>
      </c>
      <c r="Q11" s="39">
        <f>P11/20*70</f>
        <v>42</v>
      </c>
      <c r="R11" s="5"/>
      <c r="S11" s="29">
        <f>N11+Q11</f>
        <v>72</v>
      </c>
      <c r="T11" s="30" t="str">
        <f>IF(S11&gt;=79.5,"A",IF(S11&gt;=74.5,"B+",IF(S11&gt;=69.5,"B",IF(S11&gt;=64.5,"C+",IF(S11&gt;=59.5,"C",IF(S11&gt;=54.5,"D+",IF(S11&gt;=44.5,"D",IF(S11&lt;44.5,"FAIL"))))))))</f>
        <v>B</v>
      </c>
    </row>
    <row r="12" spans="1:21" x14ac:dyDescent="0.25">
      <c r="A12" s="34">
        <v>21</v>
      </c>
      <c r="B12" s="34">
        <v>5353500415</v>
      </c>
      <c r="C12" s="35" t="s">
        <v>307</v>
      </c>
      <c r="D12" s="36" t="s">
        <v>308</v>
      </c>
      <c r="E12" s="6">
        <v>1</v>
      </c>
      <c r="F12" s="6">
        <v>0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43">
        <v>1</v>
      </c>
      <c r="M12" s="4">
        <f>SUM(E12:L12)</f>
        <v>6</v>
      </c>
      <c r="N12" s="28">
        <f>M12/8*30</f>
        <v>22.5</v>
      </c>
      <c r="O12" s="27"/>
      <c r="P12" s="38">
        <v>16</v>
      </c>
      <c r="Q12" s="39">
        <f>P12/20*70</f>
        <v>56</v>
      </c>
      <c r="R12" s="5"/>
      <c r="S12" s="29">
        <f>N12+Q12</f>
        <v>78.5</v>
      </c>
      <c r="T12" s="30" t="str">
        <f>IF(S12&gt;=79.5,"A",IF(S12&gt;=74.5,"B+",IF(S12&gt;=69.5,"B",IF(S12&gt;=64.5,"C+",IF(S12&gt;=59.5,"C",IF(S12&gt;=54.5,"D+",IF(S12&gt;=44.5,"D",IF(S12&lt;44.5,"FAIL"))))))))</f>
        <v>B+</v>
      </c>
    </row>
    <row r="13" spans="1:21" x14ac:dyDescent="0.25">
      <c r="A13" s="40">
        <v>14</v>
      </c>
      <c r="B13" s="40">
        <v>5453000175</v>
      </c>
      <c r="C13" s="41" t="s">
        <v>333</v>
      </c>
      <c r="D13" s="42" t="s">
        <v>334</v>
      </c>
      <c r="E13" s="6">
        <v>1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v>1</v>
      </c>
      <c r="L13" s="43">
        <v>1</v>
      </c>
      <c r="M13" s="4">
        <f>SUM(E13:L13)</f>
        <v>7</v>
      </c>
      <c r="N13" s="28">
        <f>M13/8*30</f>
        <v>26.25</v>
      </c>
      <c r="O13" s="27"/>
      <c r="P13" s="38">
        <v>12</v>
      </c>
      <c r="Q13" s="39">
        <f>P13/20*70</f>
        <v>42</v>
      </c>
      <c r="R13" s="5"/>
      <c r="S13" s="29">
        <f>N13+Q13</f>
        <v>68.25</v>
      </c>
      <c r="T13" s="30" t="str">
        <f>IF(S13&gt;=79.5,"A",IF(S13&gt;=74.5,"B+",IF(S13&gt;=69.5,"B",IF(S13&gt;=64.5,"C+",IF(S13&gt;=59.5,"C",IF(S13&gt;=54.5,"D+",IF(S13&gt;=44.5,"D",IF(S13&lt;44.5,"FAIL"))))))))</f>
        <v>C+</v>
      </c>
    </row>
    <row r="14" spans="1:21" x14ac:dyDescent="0.25">
      <c r="A14" s="40">
        <v>2</v>
      </c>
      <c r="B14" s="40">
        <v>5453000282</v>
      </c>
      <c r="C14" s="41" t="s">
        <v>226</v>
      </c>
      <c r="D14" s="42" t="s">
        <v>227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43">
        <v>1</v>
      </c>
      <c r="M14" s="4">
        <f>SUM(E14:L14)</f>
        <v>8</v>
      </c>
      <c r="N14" s="28">
        <f>M14/8*30</f>
        <v>30</v>
      </c>
      <c r="O14" s="27"/>
      <c r="P14" s="38">
        <v>11</v>
      </c>
      <c r="Q14" s="39">
        <f>P14/20*70</f>
        <v>38.5</v>
      </c>
      <c r="R14" s="5"/>
      <c r="S14" s="29">
        <f>N14+Q14</f>
        <v>68.5</v>
      </c>
      <c r="T14" s="30" t="str">
        <f>IF(S14&gt;=79.5,"A",IF(S14&gt;=74.5,"B+",IF(S14&gt;=69.5,"B",IF(S14&gt;=64.5,"C+",IF(S14&gt;=59.5,"C",IF(S14&gt;=54.5,"D+",IF(S14&gt;=44.5,"D",IF(S14&lt;44.5,"FAIL"))))))))</f>
        <v>C+</v>
      </c>
    </row>
    <row r="15" spans="1:21" x14ac:dyDescent="0.25">
      <c r="A15" s="40">
        <v>2</v>
      </c>
      <c r="B15" s="40">
        <v>5453000464</v>
      </c>
      <c r="C15" s="41" t="s">
        <v>222</v>
      </c>
      <c r="D15" s="42" t="s">
        <v>223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43">
        <v>1</v>
      </c>
      <c r="M15" s="4">
        <f>SUM(E15:L15)</f>
        <v>8</v>
      </c>
      <c r="N15" s="28">
        <f>M15/8*30</f>
        <v>30</v>
      </c>
      <c r="O15" s="27"/>
      <c r="P15" s="38">
        <v>11</v>
      </c>
      <c r="Q15" s="39">
        <f>P15/20*70</f>
        <v>38.5</v>
      </c>
      <c r="R15" s="5"/>
      <c r="S15" s="29">
        <f>N15+Q15</f>
        <v>68.5</v>
      </c>
      <c r="T15" s="30" t="str">
        <f>IF(S15&gt;=79.5,"A",IF(S15&gt;=74.5,"B+",IF(S15&gt;=69.5,"B",IF(S15&gt;=64.5,"C+",IF(S15&gt;=59.5,"C",IF(S15&gt;=54.5,"D+",IF(S15&gt;=44.5,"D",IF(S15&lt;44.5,"FAIL"))))))))</f>
        <v>C+</v>
      </c>
    </row>
    <row r="16" spans="1:21" x14ac:dyDescent="0.25">
      <c r="A16" s="34">
        <v>3</v>
      </c>
      <c r="B16" s="34">
        <v>5453000647</v>
      </c>
      <c r="C16" s="35" t="s">
        <v>305</v>
      </c>
      <c r="D16" s="36" t="s">
        <v>306</v>
      </c>
      <c r="E16" s="6">
        <v>1</v>
      </c>
      <c r="F16" s="6">
        <v>0</v>
      </c>
      <c r="G16" s="6">
        <v>1</v>
      </c>
      <c r="H16" s="6">
        <v>1</v>
      </c>
      <c r="I16" s="6">
        <v>1</v>
      </c>
      <c r="J16" s="43"/>
      <c r="K16" s="6">
        <v>1</v>
      </c>
      <c r="L16" s="43">
        <v>1</v>
      </c>
      <c r="M16" s="4">
        <f>SUM(E16:L16)</f>
        <v>6</v>
      </c>
      <c r="N16" s="28">
        <f>M16/8*30</f>
        <v>22.5</v>
      </c>
      <c r="O16" s="27"/>
      <c r="P16" s="38">
        <v>16.5</v>
      </c>
      <c r="Q16" s="39">
        <f>P16/20*70</f>
        <v>57.75</v>
      </c>
      <c r="R16" s="5"/>
      <c r="S16" s="29">
        <f>N16+Q16</f>
        <v>80.25</v>
      </c>
      <c r="T16" s="30" t="str">
        <f>IF(S16&gt;=79.5,"A",IF(S16&gt;=74.5,"B+",IF(S16&gt;=69.5,"B",IF(S16&gt;=64.5,"C+",IF(S16&gt;=59.5,"C",IF(S16&gt;=54.5,"D+",IF(S16&gt;=44.5,"D",IF(S16&lt;44.5,"FAIL"))))))))</f>
        <v>A</v>
      </c>
      <c r="U16" s="1" t="s">
        <v>397</v>
      </c>
    </row>
    <row r="17" spans="1:21" x14ac:dyDescent="0.25">
      <c r="A17" s="34">
        <v>9</v>
      </c>
      <c r="B17" s="34">
        <v>5453500539</v>
      </c>
      <c r="C17" s="35" t="s">
        <v>297</v>
      </c>
      <c r="D17" s="36" t="s">
        <v>298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43">
        <v>1</v>
      </c>
      <c r="M17" s="4">
        <f>SUM(E17:L17)</f>
        <v>8</v>
      </c>
      <c r="N17" s="28">
        <f>M17/8*30</f>
        <v>30</v>
      </c>
      <c r="O17" s="27"/>
      <c r="P17" s="38">
        <v>12</v>
      </c>
      <c r="Q17" s="39">
        <f>P17/20*70</f>
        <v>42</v>
      </c>
      <c r="R17" s="5"/>
      <c r="S17" s="29">
        <f>N17+Q17</f>
        <v>72</v>
      </c>
      <c r="T17" s="30" t="str">
        <f>IF(S17&gt;=79.5,"A",IF(S17&gt;=74.5,"B+",IF(S17&gt;=69.5,"B",IF(S17&gt;=64.5,"C+",IF(S17&gt;=59.5,"C",IF(S17&gt;=54.5,"D+",IF(S17&gt;=44.5,"D",IF(S17&lt;44.5,"FAIL"))))))))</f>
        <v>B</v>
      </c>
    </row>
    <row r="18" spans="1:21" x14ac:dyDescent="0.25">
      <c r="A18" s="40">
        <v>2</v>
      </c>
      <c r="B18" s="40">
        <v>5553000125</v>
      </c>
      <c r="C18" s="41" t="s">
        <v>282</v>
      </c>
      <c r="D18" s="42"/>
      <c r="E18" s="6">
        <v>1</v>
      </c>
      <c r="F18" s="6">
        <v>1</v>
      </c>
      <c r="G18" s="6">
        <v>0</v>
      </c>
      <c r="H18" s="6">
        <v>0</v>
      </c>
      <c r="I18" s="6">
        <v>1</v>
      </c>
      <c r="J18" s="6">
        <v>1</v>
      </c>
      <c r="K18" s="6">
        <v>0</v>
      </c>
      <c r="L18" s="43">
        <v>1</v>
      </c>
      <c r="M18" s="4">
        <f>SUM(E18:L18)</f>
        <v>5</v>
      </c>
      <c r="N18" s="28">
        <f>M18/8*30</f>
        <v>18.75</v>
      </c>
      <c r="O18" s="27"/>
      <c r="P18" s="38">
        <v>11</v>
      </c>
      <c r="Q18" s="39">
        <f>P18/20*70</f>
        <v>38.5</v>
      </c>
      <c r="R18" s="5"/>
      <c r="S18" s="29">
        <f>N18+Q18</f>
        <v>57.25</v>
      </c>
      <c r="T18" s="30" t="str">
        <f>IF(S18&gt;=79.5,"A",IF(S18&gt;=74.5,"B+",IF(S18&gt;=69.5,"B",IF(S18&gt;=64.5,"C+",IF(S18&gt;=59.5,"C",IF(S18&gt;=54.5,"D+",IF(S18&gt;=44.5,"D",IF(S18&lt;44.5,"FAIL"))))))))</f>
        <v>D+</v>
      </c>
    </row>
    <row r="19" spans="1:21" x14ac:dyDescent="0.25">
      <c r="A19" s="34">
        <v>3</v>
      </c>
      <c r="B19" s="34">
        <v>5553000356</v>
      </c>
      <c r="C19" s="35" t="s">
        <v>210</v>
      </c>
      <c r="D19" s="36" t="s">
        <v>211</v>
      </c>
      <c r="E19" s="6">
        <v>1</v>
      </c>
      <c r="F19" s="6">
        <v>0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43">
        <v>1</v>
      </c>
      <c r="M19" s="4">
        <f>SUM(E19:L19)</f>
        <v>7</v>
      </c>
      <c r="N19" s="28">
        <f>M19/8*30</f>
        <v>26.25</v>
      </c>
      <c r="O19" s="27"/>
      <c r="P19" s="38">
        <v>16.5</v>
      </c>
      <c r="Q19" s="39">
        <f>P19/20*70</f>
        <v>57.75</v>
      </c>
      <c r="R19" s="5"/>
      <c r="S19" s="29">
        <f>N19+Q19</f>
        <v>84</v>
      </c>
      <c r="T19" s="30" t="str">
        <f>IF(S19&gt;=79.5,"A",IF(S19&gt;=74.5,"B+",IF(S19&gt;=69.5,"B",IF(S19&gt;=64.5,"C+",IF(S19&gt;=59.5,"C",IF(S19&gt;=54.5,"D+",IF(S19&gt;=44.5,"D",IF(S19&lt;44.5,"FAIL"))))))))</f>
        <v>A</v>
      </c>
      <c r="U19" s="1" t="s">
        <v>397</v>
      </c>
    </row>
    <row r="20" spans="1:21" x14ac:dyDescent="0.25">
      <c r="A20" s="40">
        <v>20</v>
      </c>
      <c r="B20" s="40">
        <v>5553000638</v>
      </c>
      <c r="C20" s="41" t="s">
        <v>304</v>
      </c>
      <c r="D20" s="42" t="s">
        <v>338</v>
      </c>
      <c r="E20" s="6">
        <v>1</v>
      </c>
      <c r="F20" s="6">
        <v>0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43">
        <v>1</v>
      </c>
      <c r="M20" s="4">
        <f>SUM(E20:L20)</f>
        <v>7</v>
      </c>
      <c r="N20" s="28">
        <f>M20/8*30</f>
        <v>26.25</v>
      </c>
      <c r="O20" s="27"/>
      <c r="P20" s="38">
        <v>13</v>
      </c>
      <c r="Q20" s="39">
        <f>P20/20*70</f>
        <v>45.5</v>
      </c>
      <c r="R20" s="5"/>
      <c r="S20" s="29">
        <f>N20+Q20</f>
        <v>71.75</v>
      </c>
      <c r="T20" s="30" t="str">
        <f>IF(S20&gt;=79.5,"A",IF(S20&gt;=74.5,"B+",IF(S20&gt;=69.5,"B",IF(S20&gt;=64.5,"C+",IF(S20&gt;=59.5,"C",IF(S20&gt;=54.5,"D+",IF(S20&gt;=44.5,"D",IF(S20&lt;44.5,"FAIL"))))))))</f>
        <v>B</v>
      </c>
    </row>
    <row r="21" spans="1:21" x14ac:dyDescent="0.25">
      <c r="A21" s="34">
        <v>9</v>
      </c>
      <c r="B21" s="34">
        <v>5553000703</v>
      </c>
      <c r="C21" s="35" t="s">
        <v>116</v>
      </c>
      <c r="D21" s="36" t="s">
        <v>117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43">
        <v>1</v>
      </c>
      <c r="M21" s="4">
        <f>SUM(E21:L21)</f>
        <v>8</v>
      </c>
      <c r="N21" s="28">
        <f>M21/8*30</f>
        <v>30</v>
      </c>
      <c r="O21" s="27"/>
      <c r="P21" s="38">
        <v>12</v>
      </c>
      <c r="Q21" s="39">
        <f>P21/20*70</f>
        <v>42</v>
      </c>
      <c r="R21" s="5"/>
      <c r="S21" s="29">
        <f>N21+Q21</f>
        <v>72</v>
      </c>
      <c r="T21" s="30" t="str">
        <f>IF(S21&gt;=79.5,"A",IF(S21&gt;=74.5,"B+",IF(S21&gt;=69.5,"B",IF(S21&gt;=64.5,"C+",IF(S21&gt;=59.5,"C",IF(S21&gt;=54.5,"D+",IF(S21&gt;=44.5,"D",IF(S21&lt;44.5,"FAIL"))))))))</f>
        <v>B</v>
      </c>
    </row>
    <row r="22" spans="1:21" x14ac:dyDescent="0.25">
      <c r="A22" s="40">
        <v>2</v>
      </c>
      <c r="B22" s="40">
        <v>5553000737</v>
      </c>
      <c r="C22" s="41" t="s">
        <v>218</v>
      </c>
      <c r="D22" s="42" t="s">
        <v>219</v>
      </c>
      <c r="E22" s="6">
        <v>1</v>
      </c>
      <c r="F22" s="6">
        <v>1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43">
        <v>1</v>
      </c>
      <c r="M22" s="4">
        <f>SUM(E22:L22)</f>
        <v>7</v>
      </c>
      <c r="N22" s="28">
        <f>M22/8*30</f>
        <v>26.25</v>
      </c>
      <c r="O22" s="27"/>
      <c r="P22" s="38">
        <v>11</v>
      </c>
      <c r="Q22" s="39">
        <f>P22/20*70</f>
        <v>38.5</v>
      </c>
      <c r="R22" s="5"/>
      <c r="S22" s="29">
        <f>N22+Q22</f>
        <v>64.75</v>
      </c>
      <c r="T22" s="30" t="str">
        <f>IF(S22&gt;=79.5,"A",IF(S22&gt;=74.5,"B+",IF(S22&gt;=69.5,"B",IF(S22&gt;=64.5,"C+",IF(S22&gt;=59.5,"C",IF(S22&gt;=54.5,"D+",IF(S22&gt;=44.5,"D",IF(S22&lt;44.5,"FAIL"))))))))</f>
        <v>C+</v>
      </c>
    </row>
    <row r="23" spans="1:21" x14ac:dyDescent="0.25">
      <c r="A23" s="34">
        <v>13</v>
      </c>
      <c r="B23" s="34">
        <v>5553000760</v>
      </c>
      <c r="C23" s="35" t="s">
        <v>309</v>
      </c>
      <c r="D23" s="36" t="s">
        <v>310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43">
        <v>1</v>
      </c>
      <c r="M23" s="4">
        <f>SUM(E23:L23)</f>
        <v>3</v>
      </c>
      <c r="N23" s="28">
        <f>M23/8*30</f>
        <v>11.25</v>
      </c>
      <c r="O23" s="27"/>
      <c r="P23" s="38">
        <v>12.5</v>
      </c>
      <c r="Q23" s="39">
        <f>P23/20*70</f>
        <v>43.75</v>
      </c>
      <c r="R23" s="5"/>
      <c r="S23" s="29">
        <f>N23+Q23</f>
        <v>55</v>
      </c>
      <c r="T23" s="30" t="str">
        <f>IF(S23&gt;=79.5,"A",IF(S23&gt;=74.5,"B+",IF(S23&gt;=69.5,"B",IF(S23&gt;=64.5,"C+",IF(S23&gt;=59.5,"C",IF(S23&gt;=54.5,"D+",IF(S23&gt;=44.5,"D",IF(S23&lt;44.5,"FAIL"))))))))</f>
        <v>D+</v>
      </c>
    </row>
    <row r="24" spans="1:21" x14ac:dyDescent="0.25">
      <c r="A24" s="40">
        <v>20</v>
      </c>
      <c r="B24" s="40">
        <v>5553000794</v>
      </c>
      <c r="C24" s="41" t="s">
        <v>35</v>
      </c>
      <c r="D24" s="42" t="s">
        <v>36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43">
        <v>1</v>
      </c>
      <c r="M24" s="4">
        <f>SUM(E24:L24)</f>
        <v>8</v>
      </c>
      <c r="N24" s="28">
        <f>M24/8*30</f>
        <v>30</v>
      </c>
      <c r="O24" s="27"/>
      <c r="P24" s="38">
        <v>13</v>
      </c>
      <c r="Q24" s="39">
        <f>P24/20*70</f>
        <v>45.5</v>
      </c>
      <c r="R24" s="5"/>
      <c r="S24" s="29">
        <f>N24+Q24</f>
        <v>75.5</v>
      </c>
      <c r="T24" s="30" t="str">
        <f>IF(S24&gt;=79.5,"A",IF(S24&gt;=74.5,"B+",IF(S24&gt;=69.5,"B",IF(S24&gt;=64.5,"C+",IF(S24&gt;=59.5,"C",IF(S24&gt;=54.5,"D+",IF(S24&gt;=44.5,"D",IF(S24&lt;44.5,"FAIL"))))))))</f>
        <v>B+</v>
      </c>
    </row>
    <row r="25" spans="1:21" x14ac:dyDescent="0.25">
      <c r="A25" s="34">
        <v>9</v>
      </c>
      <c r="B25" s="34">
        <v>5553000844</v>
      </c>
      <c r="C25" s="35" t="s">
        <v>331</v>
      </c>
      <c r="D25" s="36" t="s">
        <v>332</v>
      </c>
      <c r="E25" s="6">
        <v>1</v>
      </c>
      <c r="F25" s="6">
        <v>1</v>
      </c>
      <c r="G25" s="6">
        <v>1</v>
      </c>
      <c r="H25" s="6">
        <v>0</v>
      </c>
      <c r="I25" s="6">
        <v>0</v>
      </c>
      <c r="J25" s="6">
        <v>1</v>
      </c>
      <c r="K25" s="6">
        <v>1</v>
      </c>
      <c r="L25" s="43">
        <v>1</v>
      </c>
      <c r="M25" s="4">
        <f>SUM(E25:L25)</f>
        <v>6</v>
      </c>
      <c r="N25" s="28">
        <f>M25/8*30</f>
        <v>22.5</v>
      </c>
      <c r="O25" s="27"/>
      <c r="P25" s="38">
        <v>12</v>
      </c>
      <c r="Q25" s="39">
        <f>P25/20*70</f>
        <v>42</v>
      </c>
      <c r="R25" s="5"/>
      <c r="S25" s="29">
        <f>N25+Q25</f>
        <v>64.5</v>
      </c>
      <c r="T25" s="30" t="str">
        <f>IF(S25&gt;=79.5,"A",IF(S25&gt;=74.5,"B+",IF(S25&gt;=69.5,"B",IF(S25&gt;=64.5,"C+",IF(S25&gt;=59.5,"C",IF(S25&gt;=54.5,"D+",IF(S25&gt;=44.5,"D",IF(S25&lt;44.5,"FAIL"))))))))</f>
        <v>C+</v>
      </c>
    </row>
    <row r="26" spans="1:21" x14ac:dyDescent="0.25">
      <c r="A26" s="40">
        <v>14</v>
      </c>
      <c r="B26" s="40">
        <v>5553000851</v>
      </c>
      <c r="C26" s="41" t="s">
        <v>285</v>
      </c>
      <c r="D26" s="42" t="s">
        <v>286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43">
        <v>1</v>
      </c>
      <c r="M26" s="4">
        <f>SUM(E26:L26)</f>
        <v>8</v>
      </c>
      <c r="N26" s="28">
        <f>M26/8*30</f>
        <v>30</v>
      </c>
      <c r="O26" s="27"/>
      <c r="P26" s="38">
        <v>12</v>
      </c>
      <c r="Q26" s="39">
        <f>P26/20*70</f>
        <v>42</v>
      </c>
      <c r="R26" s="5"/>
      <c r="S26" s="29">
        <f>N26+Q26</f>
        <v>72</v>
      </c>
      <c r="T26" s="30" t="str">
        <f>IF(S26&gt;=79.5,"A",IF(S26&gt;=74.5,"B+",IF(S26&gt;=69.5,"B",IF(S26&gt;=64.5,"C+",IF(S26&gt;=59.5,"C",IF(S26&gt;=54.5,"D+",IF(S26&gt;=44.5,"D",IF(S26&lt;44.5,"FAIL"))))))))</f>
        <v>B</v>
      </c>
    </row>
    <row r="27" spans="1:21" x14ac:dyDescent="0.25">
      <c r="A27" s="40">
        <v>2</v>
      </c>
      <c r="B27" s="40">
        <v>5553500157</v>
      </c>
      <c r="C27" s="41" t="s">
        <v>224</v>
      </c>
      <c r="D27" s="42" t="s">
        <v>225</v>
      </c>
      <c r="E27" s="6">
        <v>1</v>
      </c>
      <c r="F27" s="6">
        <v>1</v>
      </c>
      <c r="G27" s="6">
        <v>1</v>
      </c>
      <c r="H27" s="6">
        <v>1</v>
      </c>
      <c r="I27" s="43"/>
      <c r="J27" s="6">
        <v>1</v>
      </c>
      <c r="K27" s="6">
        <v>1</v>
      </c>
      <c r="L27" s="43">
        <v>1</v>
      </c>
      <c r="M27" s="4">
        <f>SUM(E27:L27)</f>
        <v>7</v>
      </c>
      <c r="N27" s="28">
        <f>M27/8*30</f>
        <v>26.25</v>
      </c>
      <c r="O27" s="27"/>
      <c r="P27" s="38">
        <v>11</v>
      </c>
      <c r="Q27" s="39">
        <f>P27/20*70</f>
        <v>38.5</v>
      </c>
      <c r="R27" s="5"/>
      <c r="S27" s="29">
        <f>N27+Q27</f>
        <v>64.75</v>
      </c>
      <c r="T27" s="30" t="str">
        <f>IF(S27&gt;=79.5,"A",IF(S27&gt;=74.5,"B+",IF(S27&gt;=69.5,"B",IF(S27&gt;=64.5,"C+",IF(S27&gt;=59.5,"C",IF(S27&gt;=54.5,"D+",IF(S27&gt;=44.5,"D",IF(S27&lt;44.5,"FAIL"))))))))</f>
        <v>C+</v>
      </c>
    </row>
    <row r="28" spans="1:21" x14ac:dyDescent="0.25">
      <c r="A28" s="34">
        <v>21</v>
      </c>
      <c r="B28" s="34">
        <v>5553500181</v>
      </c>
      <c r="C28" s="35" t="s">
        <v>266</v>
      </c>
      <c r="D28" s="36" t="s">
        <v>267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43">
        <v>1</v>
      </c>
      <c r="M28" s="4">
        <f>SUM(E28:L28)</f>
        <v>8</v>
      </c>
      <c r="N28" s="28">
        <f>M28/8*30</f>
        <v>30</v>
      </c>
      <c r="O28" s="27"/>
      <c r="P28" s="38">
        <v>16</v>
      </c>
      <c r="Q28" s="39">
        <f>P28/20*70</f>
        <v>56</v>
      </c>
      <c r="R28" s="5"/>
      <c r="S28" s="29">
        <f>N28+Q28</f>
        <v>86</v>
      </c>
      <c r="T28" s="30" t="str">
        <f>IF(S28&gt;=79.5,"A",IF(S28&gt;=74.5,"B+",IF(S28&gt;=69.5,"B",IF(S28&gt;=64.5,"C+",IF(S28&gt;=59.5,"C",IF(S28&gt;=54.5,"D+",IF(S28&gt;=44.5,"D",IF(S28&lt;44.5,"FAIL"))))))))</f>
        <v>A</v>
      </c>
    </row>
    <row r="29" spans="1:21" x14ac:dyDescent="0.25">
      <c r="A29" s="34">
        <v>9</v>
      </c>
      <c r="B29" s="34">
        <v>5553500223</v>
      </c>
      <c r="C29" s="35" t="s">
        <v>274</v>
      </c>
      <c r="D29" s="36" t="s">
        <v>275</v>
      </c>
      <c r="E29" s="6">
        <v>1</v>
      </c>
      <c r="F29" s="6">
        <v>1</v>
      </c>
      <c r="G29" s="6">
        <v>1</v>
      </c>
      <c r="H29" s="6">
        <v>1</v>
      </c>
      <c r="I29" s="6">
        <v>0</v>
      </c>
      <c r="J29" s="6">
        <v>1</v>
      </c>
      <c r="K29" s="6">
        <v>1</v>
      </c>
      <c r="L29" s="43">
        <v>1</v>
      </c>
      <c r="M29" s="4">
        <f>SUM(E29:L29)</f>
        <v>7</v>
      </c>
      <c r="N29" s="28">
        <f>M29/8*30</f>
        <v>26.25</v>
      </c>
      <c r="O29" s="27"/>
      <c r="P29" s="38">
        <v>12</v>
      </c>
      <c r="Q29" s="39">
        <f>P29/20*70</f>
        <v>42</v>
      </c>
      <c r="R29" s="5"/>
      <c r="S29" s="29">
        <f>N29+Q29</f>
        <v>68.25</v>
      </c>
      <c r="T29" s="30" t="str">
        <f>IF(S29&gt;=79.5,"A",IF(S29&gt;=74.5,"B+",IF(S29&gt;=69.5,"B",IF(S29&gt;=64.5,"C+",IF(S29&gt;=59.5,"C",IF(S29&gt;=54.5,"D+",IF(S29&gt;=44.5,"D",IF(S29&lt;44.5,"FAIL"))))))))</f>
        <v>C+</v>
      </c>
    </row>
    <row r="30" spans="1:21" x14ac:dyDescent="0.25">
      <c r="A30" s="40">
        <v>20</v>
      </c>
      <c r="B30" s="40">
        <v>5553500264</v>
      </c>
      <c r="C30" s="41" t="s">
        <v>287</v>
      </c>
      <c r="D30" s="42" t="s">
        <v>288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43">
        <v>1</v>
      </c>
      <c r="M30" s="4">
        <f>SUM(E30:L30)</f>
        <v>8</v>
      </c>
      <c r="N30" s="28">
        <f>M30/8*30</f>
        <v>30</v>
      </c>
      <c r="O30" s="27"/>
      <c r="P30" s="38">
        <v>13</v>
      </c>
      <c r="Q30" s="39">
        <f>P30/20*70</f>
        <v>45.5</v>
      </c>
      <c r="R30" s="5"/>
      <c r="S30" s="29">
        <f>N30+Q30</f>
        <v>75.5</v>
      </c>
      <c r="T30" s="30" t="str">
        <f>IF(S30&gt;=79.5,"A",IF(S30&gt;=74.5,"B+",IF(S30&gt;=69.5,"B",IF(S30&gt;=64.5,"C+",IF(S30&gt;=59.5,"C",IF(S30&gt;=54.5,"D+",IF(S30&gt;=44.5,"D",IF(S30&lt;44.5,"FAIL"))))))))</f>
        <v>B+</v>
      </c>
    </row>
    <row r="31" spans="1:21" x14ac:dyDescent="0.25">
      <c r="A31" s="40">
        <v>8</v>
      </c>
      <c r="B31" s="40">
        <v>5553500280</v>
      </c>
      <c r="C31" s="41" t="s">
        <v>291</v>
      </c>
      <c r="D31" s="42" t="s">
        <v>292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43">
        <v>1</v>
      </c>
      <c r="M31" s="4">
        <f>SUM(E31:L31)</f>
        <v>8</v>
      </c>
      <c r="N31" s="28">
        <f>M31/8*30</f>
        <v>30</v>
      </c>
      <c r="O31" s="27"/>
      <c r="P31" s="38">
        <v>18</v>
      </c>
      <c r="Q31" s="39">
        <f>P31/20*70</f>
        <v>63</v>
      </c>
      <c r="R31" s="5"/>
      <c r="S31" s="29">
        <f>N31+Q31</f>
        <v>93</v>
      </c>
      <c r="T31" s="30" t="str">
        <f>IF(S31&gt;=79.5,"A",IF(S31&gt;=74.5,"B+",IF(S31&gt;=69.5,"B",IF(S31&gt;=64.5,"C+",IF(S31&gt;=59.5,"C",IF(S31&gt;=54.5,"D+",IF(S31&gt;=44.5,"D",IF(S31&lt;44.5,"FAIL"))))))))</f>
        <v>A</v>
      </c>
    </row>
    <row r="32" spans="1:21" x14ac:dyDescent="0.25">
      <c r="A32" s="34">
        <v>17</v>
      </c>
      <c r="B32" s="34">
        <v>5553500355</v>
      </c>
      <c r="C32" s="35" t="s">
        <v>362</v>
      </c>
      <c r="D32" s="36" t="s">
        <v>363</v>
      </c>
      <c r="E32" s="6">
        <v>0</v>
      </c>
      <c r="F32" s="6">
        <v>1</v>
      </c>
      <c r="G32" s="6">
        <v>1</v>
      </c>
      <c r="H32" s="6">
        <v>1</v>
      </c>
      <c r="I32" s="6">
        <v>1</v>
      </c>
      <c r="J32" s="6">
        <v>0</v>
      </c>
      <c r="K32" s="6">
        <v>1</v>
      </c>
      <c r="L32" s="43">
        <v>1</v>
      </c>
      <c r="M32" s="4">
        <f>SUM(E32:L32)</f>
        <v>6</v>
      </c>
      <c r="N32" s="28">
        <f>M32/8*30</f>
        <v>22.5</v>
      </c>
      <c r="O32" s="27"/>
      <c r="P32" s="38">
        <v>11</v>
      </c>
      <c r="Q32" s="39">
        <f>P32/20*70</f>
        <v>38.5</v>
      </c>
      <c r="R32" s="5"/>
      <c r="S32" s="29">
        <f>N32+Q32</f>
        <v>61</v>
      </c>
      <c r="T32" s="30" t="str">
        <f>IF(S32&gt;=79.5,"A",IF(S32&gt;=74.5,"B+",IF(S32&gt;=69.5,"B",IF(S32&gt;=64.5,"C+",IF(S32&gt;=59.5,"C",IF(S32&gt;=54.5,"D+",IF(S32&gt;=44.5,"D",IF(S32&lt;44.5,"FAIL"))))))))</f>
        <v>C</v>
      </c>
    </row>
    <row r="33" spans="1:21" x14ac:dyDescent="0.25">
      <c r="A33" s="34">
        <v>17</v>
      </c>
      <c r="B33" s="34">
        <v>5553500389</v>
      </c>
      <c r="C33" s="35" t="s">
        <v>323</v>
      </c>
      <c r="D33" s="36" t="s">
        <v>324</v>
      </c>
      <c r="E33" s="6">
        <v>1</v>
      </c>
      <c r="F33" s="6">
        <v>0</v>
      </c>
      <c r="G33" s="6">
        <v>1</v>
      </c>
      <c r="H33" s="6">
        <v>1</v>
      </c>
      <c r="I33" s="6">
        <v>1</v>
      </c>
      <c r="J33" s="6">
        <v>0</v>
      </c>
      <c r="K33" s="6">
        <v>1</v>
      </c>
      <c r="L33" s="43">
        <v>1</v>
      </c>
      <c r="M33" s="4">
        <f>SUM(E33:L33)</f>
        <v>6</v>
      </c>
      <c r="N33" s="28">
        <f>M33/8*30</f>
        <v>22.5</v>
      </c>
      <c r="O33" s="27"/>
      <c r="P33" s="38">
        <v>11</v>
      </c>
      <c r="Q33" s="39">
        <f>P33/20*70</f>
        <v>38.5</v>
      </c>
      <c r="R33" s="5"/>
      <c r="S33" s="29">
        <f>N33+Q33</f>
        <v>61</v>
      </c>
      <c r="T33" s="30" t="str">
        <f>IF(S33&gt;=79.5,"A",IF(S33&gt;=74.5,"B+",IF(S33&gt;=69.5,"B",IF(S33&gt;=64.5,"C+",IF(S33&gt;=59.5,"C",IF(S33&gt;=54.5,"D+",IF(S33&gt;=44.5,"D",IF(S33&lt;44.5,"FAIL"))))))))</f>
        <v>C</v>
      </c>
    </row>
    <row r="34" spans="1:21" x14ac:dyDescent="0.25">
      <c r="A34" s="40">
        <v>4</v>
      </c>
      <c r="B34" s="40">
        <v>5553500439</v>
      </c>
      <c r="C34" s="41" t="s">
        <v>354</v>
      </c>
      <c r="D34" s="42" t="s">
        <v>355</v>
      </c>
      <c r="E34" s="6">
        <v>0</v>
      </c>
      <c r="F34" s="6">
        <v>1</v>
      </c>
      <c r="G34" s="43">
        <v>0</v>
      </c>
      <c r="H34" s="6">
        <v>1</v>
      </c>
      <c r="I34" s="6">
        <v>1</v>
      </c>
      <c r="J34" s="6">
        <v>1</v>
      </c>
      <c r="K34" s="6">
        <v>1</v>
      </c>
      <c r="L34" s="43">
        <v>1</v>
      </c>
      <c r="M34" s="4">
        <f>SUM(E34:L34)</f>
        <v>6</v>
      </c>
      <c r="N34" s="28">
        <f>M34/8*30</f>
        <v>22.5</v>
      </c>
      <c r="O34" s="27"/>
      <c r="P34" s="38">
        <v>16</v>
      </c>
      <c r="Q34" s="39">
        <f>P34/20*70</f>
        <v>56</v>
      </c>
      <c r="R34" s="5"/>
      <c r="S34" s="29">
        <f>N34+Q34</f>
        <v>78.5</v>
      </c>
      <c r="T34" s="30" t="str">
        <f>IF(S34&gt;=79.5,"A",IF(S34&gt;=74.5,"B+",IF(S34&gt;=69.5,"B",IF(S34&gt;=64.5,"C+",IF(S34&gt;=59.5,"C",IF(S34&gt;=54.5,"D+",IF(S34&gt;=44.5,"D",IF(S34&lt;44.5,"FAIL"))))))))</f>
        <v>B+</v>
      </c>
      <c r="U34" s="1" t="s">
        <v>400</v>
      </c>
    </row>
    <row r="35" spans="1:21" x14ac:dyDescent="0.25">
      <c r="A35" s="40">
        <v>18</v>
      </c>
      <c r="B35" s="40">
        <v>5653000017</v>
      </c>
      <c r="C35" s="41" t="s">
        <v>94</v>
      </c>
      <c r="D35" s="42" t="s">
        <v>95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43">
        <v>1</v>
      </c>
      <c r="M35" s="4">
        <f>SUM(E35:L35)</f>
        <v>8</v>
      </c>
      <c r="N35" s="28">
        <f>M35/8*30</f>
        <v>30</v>
      </c>
      <c r="O35" s="27"/>
      <c r="P35" s="38">
        <v>11</v>
      </c>
      <c r="Q35" s="39">
        <f>P35/20*70</f>
        <v>38.5</v>
      </c>
      <c r="R35" s="5"/>
      <c r="S35" s="29">
        <f>N35+Q35</f>
        <v>68.5</v>
      </c>
      <c r="T35" s="30" t="str">
        <f>IF(S35&gt;=79.5,"A",IF(S35&gt;=74.5,"B+",IF(S35&gt;=69.5,"B",IF(S35&gt;=64.5,"C+",IF(S35&gt;=59.5,"C",IF(S35&gt;=54.5,"D+",IF(S35&gt;=44.5,"D",IF(S35&lt;44.5,"FAIL"))))))))</f>
        <v>C+</v>
      </c>
    </row>
    <row r="36" spans="1:21" x14ac:dyDescent="0.25">
      <c r="A36" s="40">
        <v>18</v>
      </c>
      <c r="B36" s="40">
        <v>5653000025</v>
      </c>
      <c r="C36" s="41" t="s">
        <v>112</v>
      </c>
      <c r="D36" s="42" t="s">
        <v>113</v>
      </c>
      <c r="E36" s="6">
        <v>1</v>
      </c>
      <c r="F36" s="6">
        <v>1</v>
      </c>
      <c r="G36" s="6">
        <v>0</v>
      </c>
      <c r="H36" s="6">
        <v>1</v>
      </c>
      <c r="I36" s="6">
        <v>0</v>
      </c>
      <c r="J36" s="6">
        <v>1</v>
      </c>
      <c r="K36" s="6">
        <v>1</v>
      </c>
      <c r="L36" s="43">
        <v>1</v>
      </c>
      <c r="M36" s="4">
        <f>SUM(E36:L36)</f>
        <v>6</v>
      </c>
      <c r="N36" s="28">
        <f>M36/8*30</f>
        <v>22.5</v>
      </c>
      <c r="O36" s="27"/>
      <c r="P36" s="38">
        <v>11</v>
      </c>
      <c r="Q36" s="39">
        <f>P36/20*70</f>
        <v>38.5</v>
      </c>
      <c r="R36" s="5"/>
      <c r="S36" s="29">
        <f>N36+Q36</f>
        <v>61</v>
      </c>
      <c r="T36" s="30" t="str">
        <f>IF(S36&gt;=79.5,"A",IF(S36&gt;=74.5,"B+",IF(S36&gt;=69.5,"B",IF(S36&gt;=64.5,"C+",IF(S36&gt;=59.5,"C",IF(S36&gt;=54.5,"D+",IF(S36&gt;=44.5,"D",IF(S36&lt;44.5,"FAIL"))))))))</f>
        <v>C</v>
      </c>
    </row>
    <row r="37" spans="1:21" x14ac:dyDescent="0.25">
      <c r="A37" s="40">
        <v>10</v>
      </c>
      <c r="B37" s="40">
        <v>5653000041</v>
      </c>
      <c r="C37" s="41" t="s">
        <v>90</v>
      </c>
      <c r="D37" s="42" t="s">
        <v>91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43">
        <v>1</v>
      </c>
      <c r="M37" s="4">
        <f>SUM(E37:L37)</f>
        <v>8</v>
      </c>
      <c r="N37" s="28">
        <f>M37/8*30</f>
        <v>30</v>
      </c>
      <c r="O37" s="27"/>
      <c r="P37" s="38">
        <v>16.5</v>
      </c>
      <c r="Q37" s="39">
        <f>P37/20*70</f>
        <v>57.75</v>
      </c>
      <c r="R37" s="5"/>
      <c r="S37" s="29">
        <f>N37+Q37</f>
        <v>87.75</v>
      </c>
      <c r="T37" s="30" t="str">
        <f>IF(S37&gt;=79.5,"A",IF(S37&gt;=74.5,"B+",IF(S37&gt;=69.5,"B",IF(S37&gt;=64.5,"C+",IF(S37&gt;=59.5,"C",IF(S37&gt;=54.5,"D+",IF(S37&gt;=44.5,"D",IF(S37&lt;44.5,"FAIL"))))))))</f>
        <v>A</v>
      </c>
      <c r="U37" s="1" t="s">
        <v>401</v>
      </c>
    </row>
    <row r="38" spans="1:21" x14ac:dyDescent="0.25">
      <c r="A38" s="34">
        <v>3</v>
      </c>
      <c r="B38" s="34">
        <v>5653000058</v>
      </c>
      <c r="C38" s="35" t="s">
        <v>214</v>
      </c>
      <c r="D38" s="36" t="s">
        <v>215</v>
      </c>
      <c r="E38" s="6">
        <v>1</v>
      </c>
      <c r="F38" s="6">
        <v>1</v>
      </c>
      <c r="G38" s="6">
        <v>1</v>
      </c>
      <c r="H38" s="6">
        <v>0</v>
      </c>
      <c r="I38" s="6">
        <v>1</v>
      </c>
      <c r="J38" s="6">
        <v>1</v>
      </c>
      <c r="K38" s="6">
        <v>1</v>
      </c>
      <c r="L38" s="43">
        <v>1</v>
      </c>
      <c r="M38" s="4">
        <f>SUM(E38:L38)</f>
        <v>7</v>
      </c>
      <c r="N38" s="28">
        <f>M38/8*30</f>
        <v>26.25</v>
      </c>
      <c r="O38" s="27"/>
      <c r="P38" s="38">
        <v>16.5</v>
      </c>
      <c r="Q38" s="39">
        <f>P38/20*70</f>
        <v>57.75</v>
      </c>
      <c r="R38" s="5"/>
      <c r="S38" s="29">
        <f>N38+Q38</f>
        <v>84</v>
      </c>
      <c r="T38" s="30" t="str">
        <f>IF(S38&gt;=79.5,"A",IF(S38&gt;=74.5,"B+",IF(S38&gt;=69.5,"B",IF(S38&gt;=64.5,"C+",IF(S38&gt;=59.5,"C",IF(S38&gt;=54.5,"D+",IF(S38&gt;=44.5,"D",IF(S38&lt;44.5,"FAIL"))))))))</f>
        <v>A</v>
      </c>
      <c r="U38" s="1" t="s">
        <v>397</v>
      </c>
    </row>
    <row r="39" spans="1:21" x14ac:dyDescent="0.25">
      <c r="A39" s="40">
        <v>10</v>
      </c>
      <c r="B39" s="40">
        <v>5653000074</v>
      </c>
      <c r="C39" s="41" t="s">
        <v>65</v>
      </c>
      <c r="D39" s="42" t="s">
        <v>66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43">
        <v>1</v>
      </c>
      <c r="M39" s="4">
        <f>SUM(E39:L39)</f>
        <v>8</v>
      </c>
      <c r="N39" s="28">
        <f>M39/8*30</f>
        <v>30</v>
      </c>
      <c r="O39" s="27"/>
      <c r="P39" s="38">
        <v>16.5</v>
      </c>
      <c r="Q39" s="39">
        <f>P39/20*70</f>
        <v>57.75</v>
      </c>
      <c r="R39" s="5"/>
      <c r="S39" s="29">
        <f>N39+Q39</f>
        <v>87.75</v>
      </c>
      <c r="T39" s="30" t="str">
        <f>IF(S39&gt;=79.5,"A",IF(S39&gt;=74.5,"B+",IF(S39&gt;=69.5,"B",IF(S39&gt;=64.5,"C+",IF(S39&gt;=59.5,"C",IF(S39&gt;=54.5,"D+",IF(S39&gt;=44.5,"D",IF(S39&lt;44.5,"FAIL"))))))))</f>
        <v>A</v>
      </c>
      <c r="U39" s="1" t="s">
        <v>401</v>
      </c>
    </row>
    <row r="40" spans="1:21" x14ac:dyDescent="0.25">
      <c r="A40" s="40">
        <v>14</v>
      </c>
      <c r="B40" s="40">
        <v>5653000124</v>
      </c>
      <c r="C40" s="41" t="s">
        <v>145</v>
      </c>
      <c r="D40" s="42" t="s">
        <v>146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43">
        <v>1</v>
      </c>
      <c r="M40" s="4">
        <f>SUM(E40:L40)</f>
        <v>8</v>
      </c>
      <c r="N40" s="28">
        <f>M40/8*30</f>
        <v>30</v>
      </c>
      <c r="O40" s="27"/>
      <c r="P40" s="38">
        <v>12</v>
      </c>
      <c r="Q40" s="39">
        <f>P40/20*70</f>
        <v>42</v>
      </c>
      <c r="R40" s="5"/>
      <c r="S40" s="29">
        <f>N40+Q40</f>
        <v>72</v>
      </c>
      <c r="T40" s="30" t="str">
        <f>IF(S40&gt;=79.5,"A",IF(S40&gt;=74.5,"B+",IF(S40&gt;=69.5,"B",IF(S40&gt;=64.5,"C+",IF(S40&gt;=59.5,"C",IF(S40&gt;=54.5,"D+",IF(S40&gt;=44.5,"D",IF(S40&lt;44.5,"FAIL"))))))))</f>
        <v>B</v>
      </c>
    </row>
    <row r="41" spans="1:21" x14ac:dyDescent="0.25">
      <c r="A41" s="34">
        <v>11</v>
      </c>
      <c r="B41" s="34">
        <v>5653000132</v>
      </c>
      <c r="C41" s="35" t="s">
        <v>385</v>
      </c>
      <c r="D41" s="36" t="s">
        <v>140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43">
        <v>1</v>
      </c>
      <c r="M41" s="4">
        <f>SUM(E41:L41)</f>
        <v>8</v>
      </c>
      <c r="N41" s="28">
        <f>M41/8*30</f>
        <v>30</v>
      </c>
      <c r="O41" s="27"/>
      <c r="P41" s="38">
        <v>11</v>
      </c>
      <c r="Q41" s="39">
        <f>P41/20*70</f>
        <v>38.5</v>
      </c>
      <c r="R41" s="5"/>
      <c r="S41" s="29">
        <f>N41+Q41</f>
        <v>68.5</v>
      </c>
      <c r="T41" s="30" t="str">
        <f>IF(S41&gt;=79.5,"A",IF(S41&gt;=74.5,"B+",IF(S41&gt;=69.5,"B",IF(S41&gt;=64.5,"C+",IF(S41&gt;=59.5,"C",IF(S41&gt;=54.5,"D+",IF(S41&gt;=44.5,"D",IF(S41&lt;44.5,"FAIL"))))))))</f>
        <v>C+</v>
      </c>
    </row>
    <row r="42" spans="1:21" x14ac:dyDescent="0.25">
      <c r="A42" s="40">
        <v>2</v>
      </c>
      <c r="B42" s="40">
        <v>5653000223</v>
      </c>
      <c r="C42" s="41" t="s">
        <v>136</v>
      </c>
      <c r="D42" s="42" t="s">
        <v>137</v>
      </c>
      <c r="E42" s="6">
        <v>1</v>
      </c>
      <c r="F42" s="43"/>
      <c r="G42" s="6">
        <v>1</v>
      </c>
      <c r="H42" s="6">
        <v>1</v>
      </c>
      <c r="I42" s="6">
        <v>0</v>
      </c>
      <c r="J42" s="6">
        <v>1</v>
      </c>
      <c r="K42" s="6">
        <v>0</v>
      </c>
      <c r="L42" s="43">
        <v>1</v>
      </c>
      <c r="M42" s="4">
        <f>SUM(E42:L42)</f>
        <v>5</v>
      </c>
      <c r="N42" s="28">
        <f>M42/8*30</f>
        <v>18.75</v>
      </c>
      <c r="O42" s="27"/>
      <c r="P42" s="38">
        <v>11</v>
      </c>
      <c r="Q42" s="39">
        <f>P42/20*70</f>
        <v>38.5</v>
      </c>
      <c r="R42" s="5"/>
      <c r="S42" s="29">
        <f>N42+Q42</f>
        <v>57.25</v>
      </c>
      <c r="T42" s="30" t="str">
        <f>IF(S42&gt;=79.5,"A",IF(S42&gt;=74.5,"B+",IF(S42&gt;=69.5,"B",IF(S42&gt;=64.5,"C+",IF(S42&gt;=59.5,"C",IF(S42&gt;=54.5,"D+",IF(S42&gt;=44.5,"D",IF(S42&lt;44.5,"FAIL"))))))))</f>
        <v>D+</v>
      </c>
    </row>
    <row r="43" spans="1:21" x14ac:dyDescent="0.25">
      <c r="A43" s="34">
        <v>11</v>
      </c>
      <c r="B43" s="34">
        <v>5653000256</v>
      </c>
      <c r="C43" s="35" t="s">
        <v>151</v>
      </c>
      <c r="D43" s="36" t="s">
        <v>152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43">
        <v>1</v>
      </c>
      <c r="M43" s="4">
        <f>SUM(E43:L43)</f>
        <v>8</v>
      </c>
      <c r="N43" s="28">
        <f>M43/8*30</f>
        <v>30</v>
      </c>
      <c r="O43" s="27"/>
      <c r="P43" s="38">
        <v>11</v>
      </c>
      <c r="Q43" s="39">
        <f>P43/20*70</f>
        <v>38.5</v>
      </c>
      <c r="R43" s="5"/>
      <c r="S43" s="29">
        <f>N43+Q43</f>
        <v>68.5</v>
      </c>
      <c r="T43" s="30" t="str">
        <f>IF(S43&gt;=79.5,"A",IF(S43&gt;=74.5,"B+",IF(S43&gt;=69.5,"B",IF(S43&gt;=64.5,"C+",IF(S43&gt;=59.5,"C",IF(S43&gt;=54.5,"D+",IF(S43&gt;=44.5,"D",IF(S43&lt;44.5,"FAIL"))))))))</f>
        <v>C+</v>
      </c>
    </row>
    <row r="44" spans="1:21" x14ac:dyDescent="0.25">
      <c r="A44" s="34">
        <v>11</v>
      </c>
      <c r="B44" s="34">
        <v>5653000264</v>
      </c>
      <c r="C44" s="35" t="s">
        <v>169</v>
      </c>
      <c r="D44" s="36" t="s">
        <v>170</v>
      </c>
      <c r="E44" s="6">
        <v>1</v>
      </c>
      <c r="F44" s="6">
        <v>1</v>
      </c>
      <c r="G44" s="6">
        <v>0</v>
      </c>
      <c r="H44" s="6">
        <v>1</v>
      </c>
      <c r="I44" s="6">
        <v>0</v>
      </c>
      <c r="J44" s="6">
        <v>1</v>
      </c>
      <c r="K44" s="6">
        <v>1</v>
      </c>
      <c r="L44" s="43">
        <v>1</v>
      </c>
      <c r="M44" s="4">
        <f>SUM(E44:L44)</f>
        <v>6</v>
      </c>
      <c r="N44" s="28">
        <f>M44/8*30</f>
        <v>22.5</v>
      </c>
      <c r="O44" s="27"/>
      <c r="P44" s="38">
        <v>11</v>
      </c>
      <c r="Q44" s="39">
        <f>P44/20*70</f>
        <v>38.5</v>
      </c>
      <c r="R44" s="5"/>
      <c r="S44" s="29">
        <f>N44+Q44</f>
        <v>61</v>
      </c>
      <c r="T44" s="30" t="str">
        <f>IF(S44&gt;=79.5,"A",IF(S44&gt;=74.5,"B+",IF(S44&gt;=69.5,"B",IF(S44&gt;=64.5,"C+",IF(S44&gt;=59.5,"C",IF(S44&gt;=54.5,"D+",IF(S44&gt;=44.5,"D",IF(S44&lt;44.5,"FAIL"))))))))</f>
        <v>C</v>
      </c>
    </row>
    <row r="45" spans="1:21" x14ac:dyDescent="0.25">
      <c r="A45" s="34">
        <v>11</v>
      </c>
      <c r="B45" s="34">
        <v>5653000272</v>
      </c>
      <c r="C45" s="35" t="s">
        <v>171</v>
      </c>
      <c r="D45" s="36" t="s">
        <v>172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0</v>
      </c>
      <c r="K45" s="6">
        <v>1</v>
      </c>
      <c r="L45" s="43">
        <v>1</v>
      </c>
      <c r="M45" s="4">
        <f>SUM(E45:L45)</f>
        <v>7</v>
      </c>
      <c r="N45" s="28">
        <f>M45/8*30</f>
        <v>26.25</v>
      </c>
      <c r="O45" s="27"/>
      <c r="P45" s="38">
        <v>11</v>
      </c>
      <c r="Q45" s="39">
        <f>P45/20*70</f>
        <v>38.5</v>
      </c>
      <c r="R45" s="5"/>
      <c r="S45" s="29">
        <f>N45+Q45</f>
        <v>64.75</v>
      </c>
      <c r="T45" s="30" t="str">
        <f>IF(S45&gt;=79.5,"A",IF(S45&gt;=74.5,"B+",IF(S45&gt;=69.5,"B",IF(S45&gt;=64.5,"C+",IF(S45&gt;=59.5,"C",IF(S45&gt;=54.5,"D+",IF(S45&gt;=44.5,"D",IF(S45&lt;44.5,"FAIL"))))))))</f>
        <v>C+</v>
      </c>
    </row>
    <row r="46" spans="1:21" x14ac:dyDescent="0.25">
      <c r="A46" s="40">
        <v>10</v>
      </c>
      <c r="B46" s="40">
        <v>5653000314</v>
      </c>
      <c r="C46" s="41" t="s">
        <v>175</v>
      </c>
      <c r="D46" s="42" t="s">
        <v>176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0</v>
      </c>
      <c r="K46" s="6">
        <v>1</v>
      </c>
      <c r="L46" s="43">
        <v>1</v>
      </c>
      <c r="M46" s="4">
        <f>SUM(E46:L46)</f>
        <v>7</v>
      </c>
      <c r="N46" s="28">
        <f>M46/8*30</f>
        <v>26.25</v>
      </c>
      <c r="O46" s="27"/>
      <c r="P46" s="38">
        <v>16.5</v>
      </c>
      <c r="Q46" s="39">
        <f>P46/20*70</f>
        <v>57.75</v>
      </c>
      <c r="R46" s="5"/>
      <c r="S46" s="29">
        <f>N46+Q46</f>
        <v>84</v>
      </c>
      <c r="T46" s="30" t="str">
        <f>IF(S46&gt;=79.5,"A",IF(S46&gt;=74.5,"B+",IF(S46&gt;=69.5,"B",IF(S46&gt;=64.5,"C+",IF(S46&gt;=59.5,"C",IF(S46&gt;=54.5,"D+",IF(S46&gt;=44.5,"D",IF(S46&lt;44.5,"FAIL"))))))))</f>
        <v>A</v>
      </c>
      <c r="U46" s="1" t="s">
        <v>401</v>
      </c>
    </row>
    <row r="47" spans="1:21" x14ac:dyDescent="0.25">
      <c r="A47" s="40">
        <v>10</v>
      </c>
      <c r="B47" s="40">
        <v>5653000348</v>
      </c>
      <c r="C47" s="41" t="s">
        <v>202</v>
      </c>
      <c r="D47" s="42" t="s">
        <v>203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43">
        <v>1</v>
      </c>
      <c r="M47" s="4">
        <f>SUM(E47:L47)</f>
        <v>8</v>
      </c>
      <c r="N47" s="28">
        <f>M47/8*30</f>
        <v>30</v>
      </c>
      <c r="O47" s="27"/>
      <c r="P47" s="38">
        <v>16.5</v>
      </c>
      <c r="Q47" s="39">
        <f>P47/20*70</f>
        <v>57.75</v>
      </c>
      <c r="R47" s="5"/>
      <c r="S47" s="29">
        <f>N47+Q47</f>
        <v>87.75</v>
      </c>
      <c r="T47" s="30" t="str">
        <f>IF(S47&gt;=79.5,"A",IF(S47&gt;=74.5,"B+",IF(S47&gt;=69.5,"B",IF(S47&gt;=64.5,"C+",IF(S47&gt;=59.5,"C",IF(S47&gt;=54.5,"D+",IF(S47&gt;=44.5,"D",IF(S47&lt;44.5,"FAIL"))))))))</f>
        <v>A</v>
      </c>
      <c r="U47" s="1" t="s">
        <v>401</v>
      </c>
    </row>
    <row r="48" spans="1:21" x14ac:dyDescent="0.25">
      <c r="A48" s="34">
        <v>17</v>
      </c>
      <c r="B48" s="34">
        <v>5653000439</v>
      </c>
      <c r="C48" s="35" t="s">
        <v>377</v>
      </c>
      <c r="D48" s="36" t="s">
        <v>378</v>
      </c>
      <c r="E48" s="6">
        <v>0</v>
      </c>
      <c r="F48" s="6">
        <v>0</v>
      </c>
      <c r="G48" s="6">
        <v>1</v>
      </c>
      <c r="H48" s="6">
        <v>1</v>
      </c>
      <c r="I48" s="6">
        <v>1</v>
      </c>
      <c r="J48" s="6">
        <v>0</v>
      </c>
      <c r="K48" s="6">
        <v>0</v>
      </c>
      <c r="L48" s="43">
        <v>1</v>
      </c>
      <c r="M48" s="4">
        <f>SUM(E48:L48)</f>
        <v>4</v>
      </c>
      <c r="N48" s="28">
        <f>M48/8*30</f>
        <v>15</v>
      </c>
      <c r="O48" s="27"/>
      <c r="P48" s="38">
        <v>11</v>
      </c>
      <c r="Q48" s="39">
        <f>P48/20*70</f>
        <v>38.5</v>
      </c>
      <c r="R48" s="5"/>
      <c r="S48" s="29">
        <f>N48+Q48</f>
        <v>53.5</v>
      </c>
      <c r="T48" s="30" t="str">
        <f>IF(S48&gt;=79.5,"A",IF(S48&gt;=74.5,"B+",IF(S48&gt;=69.5,"B",IF(S48&gt;=64.5,"C+",IF(S48&gt;=59.5,"C",IF(S48&gt;=54.5,"D+",IF(S48&gt;=44.5,"D",IF(S48&lt;44.5,"FAIL"))))))))</f>
        <v>D</v>
      </c>
    </row>
    <row r="49" spans="1:21" x14ac:dyDescent="0.25">
      <c r="A49" s="40">
        <v>18</v>
      </c>
      <c r="B49" s="40">
        <v>5653000462</v>
      </c>
      <c r="C49" s="41" t="s">
        <v>96</v>
      </c>
      <c r="D49" s="42" t="s">
        <v>97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43">
        <v>1</v>
      </c>
      <c r="M49" s="4">
        <f>SUM(E49:L49)</f>
        <v>8</v>
      </c>
      <c r="N49" s="28">
        <f>M49/8*30</f>
        <v>30</v>
      </c>
      <c r="O49" s="27"/>
      <c r="P49" s="38">
        <v>11</v>
      </c>
      <c r="Q49" s="39">
        <f>P49/20*70</f>
        <v>38.5</v>
      </c>
      <c r="R49" s="5"/>
      <c r="S49" s="29">
        <f>N49+Q49</f>
        <v>68.5</v>
      </c>
      <c r="T49" s="30" t="str">
        <f>IF(S49&gt;=79.5,"A",IF(S49&gt;=74.5,"B+",IF(S49&gt;=69.5,"B",IF(S49&gt;=64.5,"C+",IF(S49&gt;=59.5,"C",IF(S49&gt;=54.5,"D+",IF(S49&gt;=44.5,"D",IF(S49&lt;44.5,"FAIL"))))))))</f>
        <v>C+</v>
      </c>
    </row>
    <row r="50" spans="1:21" x14ac:dyDescent="0.25">
      <c r="A50" s="40">
        <v>18</v>
      </c>
      <c r="B50" s="40">
        <v>5653000496</v>
      </c>
      <c r="C50" s="41" t="s">
        <v>173</v>
      </c>
      <c r="D50" s="42" t="s">
        <v>174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43">
        <v>1</v>
      </c>
      <c r="M50" s="4">
        <f>SUM(E50:L50)</f>
        <v>8</v>
      </c>
      <c r="N50" s="28">
        <f>M50/8*30</f>
        <v>30</v>
      </c>
      <c r="O50" s="27"/>
      <c r="P50" s="38">
        <v>11</v>
      </c>
      <c r="Q50" s="39">
        <f>P50/20*70</f>
        <v>38.5</v>
      </c>
      <c r="R50" s="5"/>
      <c r="S50" s="29">
        <f>N50+Q50</f>
        <v>68.5</v>
      </c>
      <c r="T50" s="30" t="str">
        <f>IF(S50&gt;=79.5,"A",IF(S50&gt;=74.5,"B+",IF(S50&gt;=69.5,"B",IF(S50&gt;=64.5,"C+",IF(S50&gt;=59.5,"C",IF(S50&gt;=54.5,"D+",IF(S50&gt;=44.5,"D",IF(S50&lt;44.5,"FAIL"))))))))</f>
        <v>C+</v>
      </c>
    </row>
    <row r="51" spans="1:21" x14ac:dyDescent="0.25">
      <c r="A51" s="40">
        <v>14</v>
      </c>
      <c r="B51" s="40">
        <v>5653000561</v>
      </c>
      <c r="C51" s="41" t="s">
        <v>190</v>
      </c>
      <c r="D51" s="42" t="s">
        <v>191</v>
      </c>
      <c r="E51" s="6">
        <v>1</v>
      </c>
      <c r="F51" s="6">
        <v>1</v>
      </c>
      <c r="G51" s="6">
        <v>1</v>
      </c>
      <c r="H51" s="6">
        <v>0</v>
      </c>
      <c r="I51" s="6">
        <v>1</v>
      </c>
      <c r="J51" s="6">
        <v>1</v>
      </c>
      <c r="K51" s="6">
        <v>1</v>
      </c>
      <c r="L51" s="43">
        <v>1</v>
      </c>
      <c r="M51" s="4">
        <f>SUM(E51:L51)</f>
        <v>7</v>
      </c>
      <c r="N51" s="28">
        <f>M51/8*30</f>
        <v>26.25</v>
      </c>
      <c r="O51" s="27"/>
      <c r="P51" s="38">
        <v>12</v>
      </c>
      <c r="Q51" s="39">
        <f>P51/20*70</f>
        <v>42</v>
      </c>
      <c r="R51" s="5"/>
      <c r="S51" s="29">
        <f>N51+Q51</f>
        <v>68.25</v>
      </c>
      <c r="T51" s="30" t="str">
        <f>IF(S51&gt;=79.5,"A",IF(S51&gt;=74.5,"B+",IF(S51&gt;=69.5,"B",IF(S51&gt;=64.5,"C+",IF(S51&gt;=59.5,"C",IF(S51&gt;=54.5,"D+",IF(S51&gt;=44.5,"D",IF(S51&lt;44.5,"FAIL"))))))))</f>
        <v>C+</v>
      </c>
    </row>
    <row r="52" spans="1:21" x14ac:dyDescent="0.25">
      <c r="A52" s="34">
        <v>11</v>
      </c>
      <c r="B52" s="34">
        <v>5653000637</v>
      </c>
      <c r="C52" s="35" t="s">
        <v>200</v>
      </c>
      <c r="D52" s="36" t="s">
        <v>201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0</v>
      </c>
      <c r="L52" s="43">
        <v>1</v>
      </c>
      <c r="M52" s="4">
        <f>SUM(E52:L52)</f>
        <v>7</v>
      </c>
      <c r="N52" s="28">
        <f>M52/8*30</f>
        <v>26.25</v>
      </c>
      <c r="O52" s="27"/>
      <c r="P52" s="38">
        <v>11</v>
      </c>
      <c r="Q52" s="39">
        <f>P52/20*70</f>
        <v>38.5</v>
      </c>
      <c r="R52" s="5"/>
      <c r="S52" s="29">
        <f>N52+Q52</f>
        <v>64.75</v>
      </c>
      <c r="T52" s="30" t="str">
        <f>IF(S52&gt;=79.5,"A",IF(S52&gt;=74.5,"B+",IF(S52&gt;=69.5,"B",IF(S52&gt;=64.5,"C+",IF(S52&gt;=59.5,"C",IF(S52&gt;=54.5,"D+",IF(S52&gt;=44.5,"D",IF(S52&lt;44.5,"FAIL"))))))))</f>
        <v>C+</v>
      </c>
    </row>
    <row r="53" spans="1:21" x14ac:dyDescent="0.25">
      <c r="A53" s="34">
        <v>3</v>
      </c>
      <c r="B53" s="34">
        <v>5653000652</v>
      </c>
      <c r="C53" s="35" t="s">
        <v>208</v>
      </c>
      <c r="D53" s="36" t="s">
        <v>209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43">
        <v>1</v>
      </c>
      <c r="M53" s="4">
        <f>SUM(E53:L53)</f>
        <v>8</v>
      </c>
      <c r="N53" s="28">
        <f>M53/8*30</f>
        <v>30</v>
      </c>
      <c r="O53" s="27"/>
      <c r="P53" s="38">
        <v>16.5</v>
      </c>
      <c r="Q53" s="39">
        <f>P53/20*70</f>
        <v>57.75</v>
      </c>
      <c r="R53" s="5"/>
      <c r="S53" s="29">
        <f>N53+Q53</f>
        <v>87.75</v>
      </c>
      <c r="T53" s="30" t="str">
        <f>IF(S53&gt;=79.5,"A",IF(S53&gt;=74.5,"B+",IF(S53&gt;=69.5,"B",IF(S53&gt;=64.5,"C+",IF(S53&gt;=59.5,"C",IF(S53&gt;=54.5,"D+",IF(S53&gt;=44.5,"D",IF(S53&lt;44.5,"FAIL"))))))))</f>
        <v>A</v>
      </c>
      <c r="U53" s="1" t="s">
        <v>397</v>
      </c>
    </row>
    <row r="54" spans="1:21" x14ac:dyDescent="0.25">
      <c r="A54" s="40">
        <v>2</v>
      </c>
      <c r="B54" s="40">
        <v>5653000686</v>
      </c>
      <c r="C54" s="41" t="s">
        <v>138</v>
      </c>
      <c r="D54" s="42" t="s">
        <v>139</v>
      </c>
      <c r="E54" s="6">
        <v>1</v>
      </c>
      <c r="F54" s="6">
        <v>1</v>
      </c>
      <c r="G54" s="6">
        <v>0</v>
      </c>
      <c r="H54" s="6">
        <v>1</v>
      </c>
      <c r="I54" s="6">
        <v>0</v>
      </c>
      <c r="J54" s="6">
        <v>1</v>
      </c>
      <c r="K54" s="6">
        <v>0</v>
      </c>
      <c r="L54" s="43">
        <v>1</v>
      </c>
      <c r="M54" s="4">
        <f>SUM(E54:L54)</f>
        <v>5</v>
      </c>
      <c r="N54" s="28">
        <f>M54/8*30</f>
        <v>18.75</v>
      </c>
      <c r="O54" s="27"/>
      <c r="P54" s="38">
        <v>11</v>
      </c>
      <c r="Q54" s="39">
        <f>P54/20*70</f>
        <v>38.5</v>
      </c>
      <c r="R54" s="5"/>
      <c r="S54" s="29">
        <f>N54+Q54</f>
        <v>57.25</v>
      </c>
      <c r="T54" s="30" t="str">
        <f>IF(S54&gt;=79.5,"A",IF(S54&gt;=74.5,"B+",IF(S54&gt;=69.5,"B",IF(S54&gt;=64.5,"C+",IF(S54&gt;=59.5,"C",IF(S54&gt;=54.5,"D+",IF(S54&gt;=44.5,"D",IF(S54&lt;44.5,"FAIL"))))))))</f>
        <v>D+</v>
      </c>
    </row>
    <row r="55" spans="1:21" x14ac:dyDescent="0.25">
      <c r="A55" s="40">
        <v>2</v>
      </c>
      <c r="B55" s="40">
        <v>5653000728</v>
      </c>
      <c r="C55" s="41" t="s">
        <v>141</v>
      </c>
      <c r="D55" s="42" t="s">
        <v>142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43">
        <v>1</v>
      </c>
      <c r="M55" s="4">
        <f>SUM(E55:L55)</f>
        <v>8</v>
      </c>
      <c r="N55" s="28">
        <f>M55/8*30</f>
        <v>30</v>
      </c>
      <c r="O55" s="27"/>
      <c r="P55" s="38">
        <v>11</v>
      </c>
      <c r="Q55" s="39">
        <f>P55/20*70</f>
        <v>38.5</v>
      </c>
      <c r="R55" s="5"/>
      <c r="S55" s="29">
        <f>N55+Q55</f>
        <v>68.5</v>
      </c>
      <c r="T55" s="30" t="str">
        <f>IF(S55&gt;=79.5,"A",IF(S55&gt;=74.5,"B+",IF(S55&gt;=69.5,"B",IF(S55&gt;=64.5,"C+",IF(S55&gt;=59.5,"C",IF(S55&gt;=54.5,"D+",IF(S55&gt;=44.5,"D",IF(S55&lt;44.5,"FAIL"))))))))</f>
        <v>C+</v>
      </c>
    </row>
    <row r="56" spans="1:21" x14ac:dyDescent="0.25">
      <c r="A56" s="34">
        <v>11</v>
      </c>
      <c r="B56" s="34">
        <v>5653000736</v>
      </c>
      <c r="C56" s="35" t="s">
        <v>155</v>
      </c>
      <c r="D56" s="36" t="s">
        <v>156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0</v>
      </c>
      <c r="K56" s="6">
        <v>1</v>
      </c>
      <c r="L56" s="43">
        <v>1</v>
      </c>
      <c r="M56" s="4">
        <f>SUM(E56:L56)</f>
        <v>6</v>
      </c>
      <c r="N56" s="28">
        <f>M56/8*30</f>
        <v>22.5</v>
      </c>
      <c r="O56" s="27"/>
      <c r="P56" s="38">
        <v>11</v>
      </c>
      <c r="Q56" s="39">
        <f>P56/20*70</f>
        <v>38.5</v>
      </c>
      <c r="R56" s="5"/>
      <c r="S56" s="29">
        <f>N56+Q56</f>
        <v>61</v>
      </c>
      <c r="T56" s="30" t="str">
        <f>IF(S56&gt;=79.5,"A",IF(S56&gt;=74.5,"B+",IF(S56&gt;=69.5,"B",IF(S56&gt;=64.5,"C+",IF(S56&gt;=59.5,"C",IF(S56&gt;=54.5,"D+",IF(S56&gt;=44.5,"D",IF(S56&lt;44.5,"FAIL"))))))))</f>
        <v>C</v>
      </c>
    </row>
    <row r="57" spans="1:21" x14ac:dyDescent="0.25">
      <c r="A57" s="34">
        <v>3</v>
      </c>
      <c r="B57" s="34">
        <v>5653000751</v>
      </c>
      <c r="C57" s="35" t="s">
        <v>212</v>
      </c>
      <c r="D57" s="36" t="s">
        <v>213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43">
        <v>1</v>
      </c>
      <c r="M57" s="4">
        <f>SUM(E57:L57)</f>
        <v>8</v>
      </c>
      <c r="N57" s="28">
        <f>M57/8*30</f>
        <v>30</v>
      </c>
      <c r="O57" s="27"/>
      <c r="P57" s="38">
        <v>16.5</v>
      </c>
      <c r="Q57" s="39">
        <f>P57/20*70</f>
        <v>57.75</v>
      </c>
      <c r="R57" s="5"/>
      <c r="S57" s="29">
        <f>N57+Q57</f>
        <v>87.75</v>
      </c>
      <c r="T57" s="30" t="str">
        <f>IF(S57&gt;=79.5,"A",IF(S57&gt;=74.5,"B+",IF(S57&gt;=69.5,"B",IF(S57&gt;=64.5,"C+",IF(S57&gt;=59.5,"C",IF(S57&gt;=54.5,"D+",IF(S57&gt;=44.5,"D",IF(S57&lt;44.5,"FAIL"))))))))</f>
        <v>A</v>
      </c>
      <c r="U57" s="1" t="s">
        <v>397</v>
      </c>
    </row>
    <row r="58" spans="1:21" x14ac:dyDescent="0.25">
      <c r="A58" s="34">
        <v>17</v>
      </c>
      <c r="B58" s="34">
        <v>5653000868</v>
      </c>
      <c r="C58" s="35" t="s">
        <v>325</v>
      </c>
      <c r="D58" s="36" t="s">
        <v>326</v>
      </c>
      <c r="E58" s="6">
        <v>1</v>
      </c>
      <c r="F58" s="6">
        <v>0</v>
      </c>
      <c r="G58" s="6">
        <v>0</v>
      </c>
      <c r="H58" s="6">
        <v>1</v>
      </c>
      <c r="I58" s="6">
        <v>1</v>
      </c>
      <c r="J58" s="6">
        <v>0</v>
      </c>
      <c r="K58" s="6">
        <v>1</v>
      </c>
      <c r="L58" s="43">
        <v>1</v>
      </c>
      <c r="M58" s="4">
        <f>SUM(E58:L58)</f>
        <v>5</v>
      </c>
      <c r="N58" s="28">
        <f>M58/8*30</f>
        <v>18.75</v>
      </c>
      <c r="O58" s="27"/>
      <c r="P58" s="38">
        <v>11</v>
      </c>
      <c r="Q58" s="39">
        <f>P58/20*70</f>
        <v>38.5</v>
      </c>
      <c r="R58" s="5"/>
      <c r="S58" s="29">
        <f>N58+Q58</f>
        <v>57.25</v>
      </c>
      <c r="T58" s="30" t="str">
        <f>IF(S58&gt;=79.5,"A",IF(S58&gt;=74.5,"B+",IF(S58&gt;=69.5,"B",IF(S58&gt;=64.5,"C+",IF(S58&gt;=59.5,"C",IF(S58&gt;=54.5,"D+",IF(S58&gt;=44.5,"D",IF(S58&lt;44.5,"FAIL"))))))))</f>
        <v>D+</v>
      </c>
    </row>
    <row r="59" spans="1:21" x14ac:dyDescent="0.25">
      <c r="A59" s="40">
        <v>10</v>
      </c>
      <c r="B59" s="40">
        <v>5653000876</v>
      </c>
      <c r="C59" s="41" t="s">
        <v>63</v>
      </c>
      <c r="D59" s="42" t="s">
        <v>64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0</v>
      </c>
      <c r="K59" s="6">
        <v>1</v>
      </c>
      <c r="L59" s="43">
        <v>1</v>
      </c>
      <c r="M59" s="4">
        <f>SUM(E59:L59)</f>
        <v>7</v>
      </c>
      <c r="N59" s="28">
        <f>M59/8*30</f>
        <v>26.25</v>
      </c>
      <c r="O59" s="27"/>
      <c r="P59" s="38">
        <v>16.5</v>
      </c>
      <c r="Q59" s="39">
        <f>P59/20*70</f>
        <v>57.75</v>
      </c>
      <c r="R59" s="5"/>
      <c r="S59" s="29">
        <f>N59+Q59</f>
        <v>84</v>
      </c>
      <c r="T59" s="30" t="str">
        <f>IF(S59&gt;=79.5,"A",IF(S59&gt;=74.5,"B+",IF(S59&gt;=69.5,"B",IF(S59&gt;=64.5,"C+",IF(S59&gt;=59.5,"C",IF(S59&gt;=54.5,"D+",IF(S59&gt;=44.5,"D",IF(S59&lt;44.5,"FAIL"))))))))</f>
        <v>A</v>
      </c>
      <c r="U59" s="1" t="s">
        <v>401</v>
      </c>
    </row>
    <row r="60" spans="1:21" x14ac:dyDescent="0.25">
      <c r="A60" s="40">
        <v>14</v>
      </c>
      <c r="B60" s="40">
        <v>5653000892</v>
      </c>
      <c r="C60" s="41" t="s">
        <v>51</v>
      </c>
      <c r="D60" s="42" t="s">
        <v>52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43">
        <v>1</v>
      </c>
      <c r="M60" s="4">
        <f>SUM(E60:L60)</f>
        <v>8</v>
      </c>
      <c r="N60" s="28">
        <f>M60/8*30</f>
        <v>30</v>
      </c>
      <c r="O60" s="27"/>
      <c r="P60" s="38">
        <v>12</v>
      </c>
      <c r="Q60" s="39">
        <f>P60/20*70</f>
        <v>42</v>
      </c>
      <c r="R60" s="5"/>
      <c r="S60" s="29">
        <f>N60+Q60</f>
        <v>72</v>
      </c>
      <c r="T60" s="30" t="str">
        <f>IF(S60&gt;=79.5,"A",IF(S60&gt;=74.5,"B+",IF(S60&gt;=69.5,"B",IF(S60&gt;=64.5,"C+",IF(S60&gt;=59.5,"C",IF(S60&gt;=54.5,"D+",IF(S60&gt;=44.5,"D",IF(S60&lt;44.5,"FAIL"))))))))</f>
        <v>B</v>
      </c>
    </row>
    <row r="61" spans="1:21" x14ac:dyDescent="0.25">
      <c r="A61" s="40">
        <v>10</v>
      </c>
      <c r="B61" s="40">
        <v>5653000918</v>
      </c>
      <c r="C61" s="41" t="s">
        <v>376</v>
      </c>
      <c r="D61" s="42" t="s">
        <v>89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43">
        <v>1</v>
      </c>
      <c r="M61" s="4">
        <f>SUM(E61:L61)</f>
        <v>8</v>
      </c>
      <c r="N61" s="28">
        <f>M61/8*30</f>
        <v>30</v>
      </c>
      <c r="O61" s="27"/>
      <c r="P61" s="38">
        <v>16.5</v>
      </c>
      <c r="Q61" s="39">
        <f>P61/20*70</f>
        <v>57.75</v>
      </c>
      <c r="R61" s="5"/>
      <c r="S61" s="29">
        <f>N61+Q61</f>
        <v>87.75</v>
      </c>
      <c r="T61" s="30" t="str">
        <f>IF(S61&gt;=79.5,"A",IF(S61&gt;=74.5,"B+",IF(S61&gt;=69.5,"B",IF(S61&gt;=64.5,"C+",IF(S61&gt;=59.5,"C",IF(S61&gt;=54.5,"D+",IF(S61&gt;=44.5,"D",IF(S61&lt;44.5,"FAIL"))))))))</f>
        <v>A</v>
      </c>
      <c r="U61" s="1" t="s">
        <v>401</v>
      </c>
    </row>
    <row r="62" spans="1:21" x14ac:dyDescent="0.25">
      <c r="A62" s="44" t="s">
        <v>395</v>
      </c>
      <c r="B62" s="44">
        <v>5653000967</v>
      </c>
      <c r="C62" s="45" t="s">
        <v>220</v>
      </c>
      <c r="D62" s="46" t="s">
        <v>221</v>
      </c>
      <c r="E62" s="6">
        <v>1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43">
        <v>1</v>
      </c>
      <c r="M62" s="4">
        <f>SUM(E62:L62)</f>
        <v>3</v>
      </c>
      <c r="N62" s="28">
        <f>M62/8*30</f>
        <v>11.25</v>
      </c>
      <c r="O62" s="27"/>
      <c r="P62" s="47"/>
      <c r="Q62" s="39">
        <f>P62/20*70</f>
        <v>0</v>
      </c>
      <c r="R62" s="5"/>
      <c r="S62" s="29">
        <f>N62+Q62</f>
        <v>11.25</v>
      </c>
      <c r="T62" s="30" t="str">
        <f>IF(S62&gt;=79.5,"A",IF(S62&gt;=74.5,"B+",IF(S62&gt;=69.5,"B",IF(S62&gt;=64.5,"C+",IF(S62&gt;=59.5,"C",IF(S62&gt;=54.5,"D+",IF(S62&gt;=44.5,"D",IF(S62&lt;44.5,"FAIL"))))))))</f>
        <v>FAIL</v>
      </c>
    </row>
    <row r="63" spans="1:21" x14ac:dyDescent="0.25">
      <c r="A63" s="34">
        <v>11</v>
      </c>
      <c r="B63" s="34">
        <v>5653001007</v>
      </c>
      <c r="C63" s="35" t="s">
        <v>153</v>
      </c>
      <c r="D63" s="36" t="s">
        <v>154</v>
      </c>
      <c r="E63" s="6">
        <v>1</v>
      </c>
      <c r="F63" s="6">
        <v>1</v>
      </c>
      <c r="G63" s="6">
        <v>1</v>
      </c>
      <c r="H63" s="6">
        <v>0</v>
      </c>
      <c r="I63" s="6">
        <v>1</v>
      </c>
      <c r="J63" s="6">
        <v>1</v>
      </c>
      <c r="K63" s="6">
        <v>1</v>
      </c>
      <c r="L63" s="43">
        <v>1</v>
      </c>
      <c r="M63" s="4">
        <f>SUM(E63:L63)</f>
        <v>7</v>
      </c>
      <c r="N63" s="28">
        <f>M63/8*30</f>
        <v>26.25</v>
      </c>
      <c r="O63" s="27"/>
      <c r="P63" s="38">
        <v>11</v>
      </c>
      <c r="Q63" s="39">
        <f>P63/20*70</f>
        <v>38.5</v>
      </c>
      <c r="R63" s="5"/>
      <c r="S63" s="29">
        <f>N63+Q63</f>
        <v>64.75</v>
      </c>
      <c r="T63" s="30" t="str">
        <f>IF(S63&gt;=79.5,"A",IF(S63&gt;=74.5,"B+",IF(S63&gt;=69.5,"B",IF(S63&gt;=64.5,"C+",IF(S63&gt;=59.5,"C",IF(S63&gt;=54.5,"D+",IF(S63&gt;=44.5,"D",IF(S63&lt;44.5,"FAIL"))))))))</f>
        <v>C+</v>
      </c>
    </row>
    <row r="64" spans="1:21" x14ac:dyDescent="0.25">
      <c r="A64" s="34">
        <v>3</v>
      </c>
      <c r="B64" s="34">
        <v>5653001031</v>
      </c>
      <c r="C64" s="35" t="s">
        <v>217</v>
      </c>
      <c r="D64" s="36" t="s">
        <v>216</v>
      </c>
      <c r="E64" s="6">
        <v>1</v>
      </c>
      <c r="F64" s="6">
        <v>1</v>
      </c>
      <c r="G64" s="6">
        <v>1</v>
      </c>
      <c r="H64" s="6">
        <v>0</v>
      </c>
      <c r="I64" s="6">
        <v>1</v>
      </c>
      <c r="J64" s="6">
        <v>0</v>
      </c>
      <c r="K64" s="6">
        <v>1</v>
      </c>
      <c r="L64" s="43">
        <v>1</v>
      </c>
      <c r="M64" s="4">
        <f>SUM(E64:L64)</f>
        <v>6</v>
      </c>
      <c r="N64" s="28">
        <f>M64/8*30</f>
        <v>22.5</v>
      </c>
      <c r="O64" s="27"/>
      <c r="P64" s="38">
        <v>16.5</v>
      </c>
      <c r="Q64" s="39">
        <f>P64/20*70</f>
        <v>57.75</v>
      </c>
      <c r="R64" s="5"/>
      <c r="S64" s="29">
        <f>N64+Q64</f>
        <v>80.25</v>
      </c>
      <c r="T64" s="30" t="str">
        <f>IF(S64&gt;=79.5,"A",IF(S64&gt;=74.5,"B+",IF(S64&gt;=69.5,"B",IF(S64&gt;=64.5,"C+",IF(S64&gt;=59.5,"C",IF(S64&gt;=54.5,"D+",IF(S64&gt;=44.5,"D",IF(S64&lt;44.5,"FAIL"))))))))</f>
        <v>A</v>
      </c>
      <c r="U64" s="1" t="s">
        <v>397</v>
      </c>
    </row>
    <row r="65" spans="1:21" x14ac:dyDescent="0.25">
      <c r="A65" s="34">
        <v>5</v>
      </c>
      <c r="B65" s="34">
        <v>5653001049</v>
      </c>
      <c r="C65" s="35" t="s">
        <v>335</v>
      </c>
      <c r="D65" s="36" t="s">
        <v>336</v>
      </c>
      <c r="E65" s="6">
        <v>1</v>
      </c>
      <c r="F65" s="6">
        <v>0</v>
      </c>
      <c r="G65" s="6">
        <v>1</v>
      </c>
      <c r="H65" s="6">
        <v>0</v>
      </c>
      <c r="I65" s="6">
        <v>1</v>
      </c>
      <c r="J65" s="6">
        <v>0</v>
      </c>
      <c r="K65" s="6">
        <v>1</v>
      </c>
      <c r="L65" s="43">
        <v>1</v>
      </c>
      <c r="M65" s="4">
        <f>SUM(E65:L65)</f>
        <v>5</v>
      </c>
      <c r="N65" s="28">
        <f>M65/8*30</f>
        <v>18.75</v>
      </c>
      <c r="O65" s="27"/>
      <c r="P65" s="38">
        <v>13</v>
      </c>
      <c r="Q65" s="39">
        <f>P65/20*70</f>
        <v>45.5</v>
      </c>
      <c r="R65" s="5"/>
      <c r="S65" s="29">
        <f>N65+Q65</f>
        <v>64.25</v>
      </c>
      <c r="T65" s="30" t="str">
        <f>IF(S65&gt;=79.5,"A",IF(S65&gt;=74.5,"B+",IF(S65&gt;=69.5,"B",IF(S65&gt;=64.5,"C+",IF(S65&gt;=59.5,"C",IF(S65&gt;=54.5,"D+",IF(S65&gt;=44.5,"D",IF(S65&lt;44.5,"FAIL"))))))))</f>
        <v>C</v>
      </c>
    </row>
    <row r="66" spans="1:21" x14ac:dyDescent="0.25">
      <c r="A66" s="34">
        <v>17</v>
      </c>
      <c r="B66" s="34">
        <v>5653001080</v>
      </c>
      <c r="C66" s="35" t="s">
        <v>242</v>
      </c>
      <c r="D66" s="36" t="s">
        <v>243</v>
      </c>
      <c r="E66" s="6">
        <v>1</v>
      </c>
      <c r="F66" s="6">
        <v>0</v>
      </c>
      <c r="G66" s="6">
        <v>1</v>
      </c>
      <c r="H66" s="6">
        <v>1</v>
      </c>
      <c r="I66" s="6">
        <v>1</v>
      </c>
      <c r="J66" s="6">
        <v>0</v>
      </c>
      <c r="K66" s="6">
        <v>1</v>
      </c>
      <c r="L66" s="43">
        <v>1</v>
      </c>
      <c r="M66" s="4">
        <f>SUM(E66:L66)</f>
        <v>6</v>
      </c>
      <c r="N66" s="28">
        <f>M66/8*30</f>
        <v>22.5</v>
      </c>
      <c r="O66" s="27"/>
      <c r="P66" s="38">
        <v>11</v>
      </c>
      <c r="Q66" s="39">
        <f>P66/20*70</f>
        <v>38.5</v>
      </c>
      <c r="R66" s="5"/>
      <c r="S66" s="29">
        <f>N66+Q66</f>
        <v>61</v>
      </c>
      <c r="T66" s="30" t="str">
        <f>IF(S66&gt;=79.5,"A",IF(S66&gt;=74.5,"B+",IF(S66&gt;=69.5,"B",IF(S66&gt;=64.5,"C+",IF(S66&gt;=59.5,"C",IF(S66&gt;=54.5,"D+",IF(S66&gt;=44.5,"D",IF(S66&lt;44.5,"FAIL"))))))))</f>
        <v>C</v>
      </c>
    </row>
    <row r="67" spans="1:21" x14ac:dyDescent="0.25">
      <c r="A67" s="40">
        <v>18</v>
      </c>
      <c r="B67" s="40">
        <v>5653001106</v>
      </c>
      <c r="C67" s="41" t="s">
        <v>98</v>
      </c>
      <c r="D67" s="42" t="s">
        <v>99</v>
      </c>
      <c r="E67" s="6">
        <v>1</v>
      </c>
      <c r="F67" s="6">
        <v>1</v>
      </c>
      <c r="G67" s="6">
        <v>1</v>
      </c>
      <c r="H67" s="6">
        <v>0</v>
      </c>
      <c r="I67" s="6">
        <v>1</v>
      </c>
      <c r="J67" s="6">
        <v>0</v>
      </c>
      <c r="K67" s="6">
        <v>0</v>
      </c>
      <c r="L67" s="43">
        <v>1</v>
      </c>
      <c r="M67" s="4">
        <f>SUM(E67:L67)</f>
        <v>5</v>
      </c>
      <c r="N67" s="28">
        <f>M67/8*30</f>
        <v>18.75</v>
      </c>
      <c r="O67" s="27"/>
      <c r="P67" s="38">
        <v>11</v>
      </c>
      <c r="Q67" s="39">
        <f>P67/20*70</f>
        <v>38.5</v>
      </c>
      <c r="R67" s="5"/>
      <c r="S67" s="29">
        <f>N67+Q67</f>
        <v>57.25</v>
      </c>
      <c r="T67" s="30" t="str">
        <f>IF(S67&gt;=79.5,"A",IF(S67&gt;=74.5,"B+",IF(S67&gt;=69.5,"B",IF(S67&gt;=64.5,"C+",IF(S67&gt;=59.5,"C",IF(S67&gt;=54.5,"D+",IF(S67&gt;=44.5,"D",IF(S67&lt;44.5,"FAIL"))))))))</f>
        <v>D+</v>
      </c>
    </row>
    <row r="68" spans="1:21" x14ac:dyDescent="0.25">
      <c r="A68" s="40">
        <v>20</v>
      </c>
      <c r="B68" s="40">
        <v>5653001130</v>
      </c>
      <c r="C68" s="41" t="s">
        <v>370</v>
      </c>
      <c r="D68" s="42" t="s">
        <v>371</v>
      </c>
      <c r="E68" s="6">
        <v>0</v>
      </c>
      <c r="F68" s="6">
        <v>1</v>
      </c>
      <c r="G68" s="6">
        <v>0</v>
      </c>
      <c r="H68" s="6">
        <v>1</v>
      </c>
      <c r="I68" s="6">
        <v>1</v>
      </c>
      <c r="J68" s="6">
        <v>1</v>
      </c>
      <c r="K68" s="6">
        <v>1</v>
      </c>
      <c r="L68" s="43">
        <v>1</v>
      </c>
      <c r="M68" s="4">
        <f>SUM(E68:L68)</f>
        <v>6</v>
      </c>
      <c r="N68" s="28">
        <f>M68/8*30</f>
        <v>22.5</v>
      </c>
      <c r="O68" s="27"/>
      <c r="P68" s="38">
        <v>13</v>
      </c>
      <c r="Q68" s="39">
        <f>P68/20*70</f>
        <v>45.5</v>
      </c>
      <c r="R68" s="5"/>
      <c r="S68" s="29">
        <f>N68+Q68</f>
        <v>68</v>
      </c>
      <c r="T68" s="30" t="str">
        <f>IF(S68&gt;=79.5,"A",IF(S68&gt;=74.5,"B+",IF(S68&gt;=69.5,"B",IF(S68&gt;=64.5,"C+",IF(S68&gt;=59.5,"C",IF(S68&gt;=54.5,"D+",IF(S68&gt;=44.5,"D",IF(S68&lt;44.5,"FAIL"))))))))</f>
        <v>C+</v>
      </c>
    </row>
    <row r="69" spans="1:21" x14ac:dyDescent="0.25">
      <c r="A69" s="40">
        <v>10</v>
      </c>
      <c r="B69" s="40">
        <v>5653001148</v>
      </c>
      <c r="C69" s="41" t="s">
        <v>114</v>
      </c>
      <c r="D69" s="42" t="s">
        <v>115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43">
        <v>1</v>
      </c>
      <c r="M69" s="4">
        <f>SUM(E69:L69)</f>
        <v>8</v>
      </c>
      <c r="N69" s="28">
        <f>M69/8*30</f>
        <v>30</v>
      </c>
      <c r="O69" s="27"/>
      <c r="P69" s="38">
        <v>16.5</v>
      </c>
      <c r="Q69" s="39">
        <f>P69/20*70</f>
        <v>57.75</v>
      </c>
      <c r="R69" s="5"/>
      <c r="S69" s="29">
        <f>N69+Q69</f>
        <v>87.75</v>
      </c>
      <c r="T69" s="30" t="str">
        <f>IF(S69&gt;=79.5,"A",IF(S69&gt;=74.5,"B+",IF(S69&gt;=69.5,"B",IF(S69&gt;=64.5,"C+",IF(S69&gt;=59.5,"C",IF(S69&gt;=54.5,"D+",IF(S69&gt;=44.5,"D",IF(S69&lt;44.5,"FAIL"))))))))</f>
        <v>A</v>
      </c>
      <c r="U69" s="1" t="s">
        <v>401</v>
      </c>
    </row>
    <row r="70" spans="1:21" x14ac:dyDescent="0.25">
      <c r="A70" s="34">
        <v>21</v>
      </c>
      <c r="B70" s="34">
        <v>5653001163</v>
      </c>
      <c r="C70" s="35" t="s">
        <v>289</v>
      </c>
      <c r="D70" s="36" t="s">
        <v>290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43">
        <v>1</v>
      </c>
      <c r="M70" s="4">
        <f>SUM(E70:L70)</f>
        <v>8</v>
      </c>
      <c r="N70" s="28">
        <f>M70/8*30</f>
        <v>30</v>
      </c>
      <c r="O70" s="27"/>
      <c r="P70" s="38">
        <v>16</v>
      </c>
      <c r="Q70" s="39">
        <f>P70/20*70</f>
        <v>56</v>
      </c>
      <c r="R70" s="5"/>
      <c r="S70" s="29">
        <f>N70+Q70</f>
        <v>86</v>
      </c>
      <c r="T70" s="30" t="str">
        <f>IF(S70&gt;=79.5,"A",IF(S70&gt;=74.5,"B+",IF(S70&gt;=69.5,"B",IF(S70&gt;=64.5,"C+",IF(S70&gt;=59.5,"C",IF(S70&gt;=54.5,"D+",IF(S70&gt;=44.5,"D",IF(S70&lt;44.5,"FAIL"))))))))</f>
        <v>A</v>
      </c>
    </row>
    <row r="71" spans="1:21" x14ac:dyDescent="0.25">
      <c r="A71" s="40">
        <v>6</v>
      </c>
      <c r="B71" s="40">
        <v>5653020825</v>
      </c>
      <c r="C71" s="41" t="s">
        <v>104</v>
      </c>
      <c r="D71" s="42" t="s">
        <v>105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43">
        <v>1</v>
      </c>
      <c r="M71" s="4">
        <f>SUM(E71:L71)</f>
        <v>8</v>
      </c>
      <c r="N71" s="28">
        <f>M71/8*30</f>
        <v>30</v>
      </c>
      <c r="O71" s="27"/>
      <c r="P71" s="38">
        <v>18</v>
      </c>
      <c r="Q71" s="39">
        <f>P71/20*70</f>
        <v>63</v>
      </c>
      <c r="R71" s="5"/>
      <c r="S71" s="29">
        <f>N71+Q71</f>
        <v>93</v>
      </c>
      <c r="T71" s="30" t="str">
        <f>IF(S71&gt;=79.5,"A",IF(S71&gt;=74.5,"B+",IF(S71&gt;=69.5,"B",IF(S71&gt;=64.5,"C+",IF(S71&gt;=59.5,"C",IF(S71&gt;=54.5,"D+",IF(S71&gt;=44.5,"D",IF(S71&lt;44.5,"FAIL"))))))))</f>
        <v>A</v>
      </c>
    </row>
    <row r="72" spans="1:21" x14ac:dyDescent="0.25">
      <c r="A72" s="40">
        <v>16</v>
      </c>
      <c r="B72" s="40">
        <v>5653500016</v>
      </c>
      <c r="C72" s="41" t="s">
        <v>302</v>
      </c>
      <c r="D72" s="42" t="s">
        <v>303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43">
        <v>1</v>
      </c>
      <c r="M72" s="4">
        <f>SUM(E72:L72)</f>
        <v>8</v>
      </c>
      <c r="N72" s="28">
        <f>M72/8*30</f>
        <v>30</v>
      </c>
      <c r="O72" s="27"/>
      <c r="P72" s="38">
        <v>12</v>
      </c>
      <c r="Q72" s="39">
        <f>P72/20*70</f>
        <v>42</v>
      </c>
      <c r="R72" s="5"/>
      <c r="S72" s="29">
        <f>N72+Q72</f>
        <v>72</v>
      </c>
      <c r="T72" s="30" t="str">
        <f>IF(S72&gt;=79.5,"A",IF(S72&gt;=74.5,"B+",IF(S72&gt;=69.5,"B",IF(S72&gt;=64.5,"C+",IF(S72&gt;=59.5,"C",IF(S72&gt;=54.5,"D+",IF(S72&gt;=44.5,"D",IF(S72&lt;44.5,"FAIL"))))))))</f>
        <v>B</v>
      </c>
    </row>
    <row r="73" spans="1:21" x14ac:dyDescent="0.25">
      <c r="A73" s="40">
        <v>16</v>
      </c>
      <c r="B73" s="40">
        <v>5653500040</v>
      </c>
      <c r="C73" s="41" t="s">
        <v>280</v>
      </c>
      <c r="D73" s="42" t="s">
        <v>281</v>
      </c>
      <c r="E73" s="6">
        <v>1</v>
      </c>
      <c r="F73" s="6">
        <v>0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43">
        <v>1</v>
      </c>
      <c r="M73" s="4">
        <f>SUM(E73:L73)</f>
        <v>7</v>
      </c>
      <c r="N73" s="28">
        <f>M73/8*30</f>
        <v>26.25</v>
      </c>
      <c r="O73" s="27"/>
      <c r="P73" s="38">
        <v>12</v>
      </c>
      <c r="Q73" s="39">
        <f>P73/20*70</f>
        <v>42</v>
      </c>
      <c r="R73" s="5"/>
      <c r="S73" s="29">
        <f>N73+Q73</f>
        <v>68.25</v>
      </c>
      <c r="T73" s="30" t="str">
        <f>IF(S73&gt;=79.5,"A",IF(S73&gt;=74.5,"B+",IF(S73&gt;=69.5,"B",IF(S73&gt;=64.5,"C+",IF(S73&gt;=59.5,"C",IF(S73&gt;=54.5,"D+",IF(S73&gt;=44.5,"D",IF(S73&lt;44.5,"FAIL"))))))))</f>
        <v>C+</v>
      </c>
    </row>
    <row r="74" spans="1:21" x14ac:dyDescent="0.25">
      <c r="A74" s="40">
        <v>6</v>
      </c>
      <c r="B74" s="40">
        <v>5653500057</v>
      </c>
      <c r="C74" s="41" t="s">
        <v>83</v>
      </c>
      <c r="D74" s="42" t="s">
        <v>84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43">
        <v>1</v>
      </c>
      <c r="M74" s="4">
        <f>SUM(E74:L74)</f>
        <v>8</v>
      </c>
      <c r="N74" s="28">
        <f>M74/8*30</f>
        <v>30</v>
      </c>
      <c r="O74" s="27"/>
      <c r="P74" s="38">
        <v>18</v>
      </c>
      <c r="Q74" s="39">
        <f>P74/20*70</f>
        <v>63</v>
      </c>
      <c r="R74" s="5"/>
      <c r="S74" s="29">
        <f>N74+Q74</f>
        <v>93</v>
      </c>
      <c r="T74" s="30" t="str">
        <f>IF(S74&gt;=79.5,"A",IF(S74&gt;=74.5,"B+",IF(S74&gt;=69.5,"B",IF(S74&gt;=64.5,"C+",IF(S74&gt;=59.5,"C",IF(S74&gt;=54.5,"D+",IF(S74&gt;=44.5,"D",IF(S74&lt;44.5,"FAIL"))))))))</f>
        <v>A</v>
      </c>
    </row>
    <row r="75" spans="1:21" x14ac:dyDescent="0.25">
      <c r="A75" s="40">
        <v>6</v>
      </c>
      <c r="B75" s="40">
        <v>5653500131</v>
      </c>
      <c r="C75" s="41" t="s">
        <v>75</v>
      </c>
      <c r="D75" s="42" t="s">
        <v>76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43">
        <v>1</v>
      </c>
      <c r="M75" s="4">
        <f>SUM(E75:L75)</f>
        <v>8</v>
      </c>
      <c r="N75" s="28">
        <f>M75/8*30</f>
        <v>30</v>
      </c>
      <c r="O75" s="27"/>
      <c r="P75" s="38">
        <v>18</v>
      </c>
      <c r="Q75" s="39">
        <f>P75/20*70</f>
        <v>63</v>
      </c>
      <c r="R75" s="5"/>
      <c r="S75" s="29">
        <f>N75+Q75</f>
        <v>93</v>
      </c>
      <c r="T75" s="30" t="str">
        <f>IF(S75&gt;=79.5,"A",IF(S75&gt;=74.5,"B+",IF(S75&gt;=69.5,"B",IF(S75&gt;=64.5,"C+",IF(S75&gt;=59.5,"C",IF(S75&gt;=54.5,"D+",IF(S75&gt;=44.5,"D",IF(S75&lt;44.5,"FAIL"))))))))</f>
        <v>A</v>
      </c>
    </row>
    <row r="76" spans="1:21" x14ac:dyDescent="0.25">
      <c r="A76" s="40">
        <v>6</v>
      </c>
      <c r="B76" s="40">
        <v>5653500230</v>
      </c>
      <c r="C76" s="41" t="s">
        <v>92</v>
      </c>
      <c r="D76" s="42" t="s">
        <v>93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43">
        <v>1</v>
      </c>
      <c r="M76" s="4">
        <f>SUM(E76:L76)</f>
        <v>8</v>
      </c>
      <c r="N76" s="28">
        <f>M76/8*30</f>
        <v>30</v>
      </c>
      <c r="O76" s="27"/>
      <c r="P76" s="38">
        <v>18</v>
      </c>
      <c r="Q76" s="39">
        <f>P76/20*70</f>
        <v>63</v>
      </c>
      <c r="R76" s="5"/>
      <c r="S76" s="29">
        <f>N76+Q76</f>
        <v>93</v>
      </c>
      <c r="T76" s="30" t="str">
        <f>IF(S76&gt;=79.5,"A",IF(S76&gt;=74.5,"B+",IF(S76&gt;=69.5,"B",IF(S76&gt;=64.5,"C+",IF(S76&gt;=59.5,"C",IF(S76&gt;=54.5,"D+",IF(S76&gt;=44.5,"D",IF(S76&lt;44.5,"FAIL"))))))))</f>
        <v>A</v>
      </c>
    </row>
    <row r="77" spans="1:21" x14ac:dyDescent="0.25">
      <c r="A77" s="40">
        <v>10</v>
      </c>
      <c r="B77" s="40">
        <v>5653500248</v>
      </c>
      <c r="C77" s="41" t="s">
        <v>179</v>
      </c>
      <c r="D77" s="42" t="s">
        <v>180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43">
        <v>1</v>
      </c>
      <c r="M77" s="4">
        <f>SUM(E77:L77)</f>
        <v>8</v>
      </c>
      <c r="N77" s="28">
        <f>M77/8*30</f>
        <v>30</v>
      </c>
      <c r="O77" s="27"/>
      <c r="P77" s="38">
        <v>16.5</v>
      </c>
      <c r="Q77" s="39">
        <f>P77/20*70</f>
        <v>57.75</v>
      </c>
      <c r="R77" s="5"/>
      <c r="S77" s="29">
        <f>N77+Q77</f>
        <v>87.75</v>
      </c>
      <c r="T77" s="30" t="str">
        <f>IF(S77&gt;=79.5,"A",IF(S77&gt;=74.5,"B+",IF(S77&gt;=69.5,"B",IF(S77&gt;=64.5,"C+",IF(S77&gt;=59.5,"C",IF(S77&gt;=54.5,"D+",IF(S77&gt;=44.5,"D",IF(S77&lt;44.5,"FAIL"))))))))</f>
        <v>A</v>
      </c>
      <c r="U77" s="1" t="s">
        <v>401</v>
      </c>
    </row>
    <row r="78" spans="1:21" x14ac:dyDescent="0.25">
      <c r="A78" s="34">
        <v>17</v>
      </c>
      <c r="B78" s="34">
        <v>5653500289</v>
      </c>
      <c r="C78" s="35" t="s">
        <v>134</v>
      </c>
      <c r="D78" s="36" t="s">
        <v>135</v>
      </c>
      <c r="E78" s="6">
        <v>1</v>
      </c>
      <c r="F78" s="6">
        <v>0</v>
      </c>
      <c r="G78" s="6">
        <v>0</v>
      </c>
      <c r="H78" s="6">
        <v>1</v>
      </c>
      <c r="I78" s="6">
        <v>1</v>
      </c>
      <c r="J78" s="6">
        <v>1</v>
      </c>
      <c r="K78" s="6">
        <v>1</v>
      </c>
      <c r="L78" s="43">
        <v>1</v>
      </c>
      <c r="M78" s="4">
        <f>SUM(E78:L78)</f>
        <v>6</v>
      </c>
      <c r="N78" s="28">
        <f>M78/8*30</f>
        <v>22.5</v>
      </c>
      <c r="O78" s="27"/>
      <c r="P78" s="38">
        <v>11</v>
      </c>
      <c r="Q78" s="39">
        <f>P78/20*70</f>
        <v>38.5</v>
      </c>
      <c r="R78" s="5"/>
      <c r="S78" s="29">
        <f>N78+Q78</f>
        <v>61</v>
      </c>
      <c r="T78" s="30" t="str">
        <f>IF(S78&gt;=79.5,"A",IF(S78&gt;=74.5,"B+",IF(S78&gt;=69.5,"B",IF(S78&gt;=64.5,"C+",IF(S78&gt;=59.5,"C",IF(S78&gt;=54.5,"D+",IF(S78&gt;=44.5,"D",IF(S78&lt;44.5,"FAIL"))))))))</f>
        <v>C</v>
      </c>
    </row>
    <row r="79" spans="1:21" x14ac:dyDescent="0.25">
      <c r="A79" s="40">
        <v>10</v>
      </c>
      <c r="B79" s="40">
        <v>5653500446</v>
      </c>
      <c r="C79" s="41" t="s">
        <v>177</v>
      </c>
      <c r="D79" s="42" t="s">
        <v>178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43">
        <v>1</v>
      </c>
      <c r="M79" s="4">
        <f>SUM(E79:L79)</f>
        <v>8</v>
      </c>
      <c r="N79" s="28">
        <f>M79/8*30</f>
        <v>30</v>
      </c>
      <c r="O79" s="27"/>
      <c r="P79" s="38">
        <v>16.5</v>
      </c>
      <c r="Q79" s="39">
        <f>P79/20*70</f>
        <v>57.75</v>
      </c>
      <c r="R79" s="5"/>
      <c r="S79" s="29">
        <f>N79+Q79</f>
        <v>87.75</v>
      </c>
      <c r="T79" s="30" t="str">
        <f>IF(S79&gt;=79.5,"A",IF(S79&gt;=74.5,"B+",IF(S79&gt;=69.5,"B",IF(S79&gt;=64.5,"C+",IF(S79&gt;=59.5,"C",IF(S79&gt;=54.5,"D+",IF(S79&gt;=44.5,"D",IF(S79&lt;44.5,"FAIL"))))))))</f>
        <v>A</v>
      </c>
      <c r="U79" s="1" t="s">
        <v>401</v>
      </c>
    </row>
    <row r="80" spans="1:21" x14ac:dyDescent="0.25">
      <c r="A80" s="34">
        <v>17</v>
      </c>
      <c r="B80" s="34">
        <v>5653500453</v>
      </c>
      <c r="C80" s="35" t="s">
        <v>311</v>
      </c>
      <c r="D80" s="36" t="s">
        <v>312</v>
      </c>
      <c r="E80" s="6">
        <v>1</v>
      </c>
      <c r="F80" s="6">
        <v>0</v>
      </c>
      <c r="G80" s="6">
        <v>1</v>
      </c>
      <c r="H80" s="6">
        <v>0</v>
      </c>
      <c r="I80" s="6">
        <v>0</v>
      </c>
      <c r="J80" s="6">
        <v>0</v>
      </c>
      <c r="K80" s="6">
        <v>1</v>
      </c>
      <c r="L80" s="43">
        <v>1</v>
      </c>
      <c r="M80" s="4">
        <f>SUM(E80:L80)</f>
        <v>4</v>
      </c>
      <c r="N80" s="28">
        <f>M80/8*30</f>
        <v>15</v>
      </c>
      <c r="O80" s="27"/>
      <c r="P80" s="38">
        <v>11</v>
      </c>
      <c r="Q80" s="39">
        <f>P80/20*70</f>
        <v>38.5</v>
      </c>
      <c r="R80" s="5"/>
      <c r="S80" s="29">
        <f>N80+Q80</f>
        <v>53.5</v>
      </c>
      <c r="T80" s="30" t="str">
        <f>IF(S80&gt;=79.5,"A",IF(S80&gt;=74.5,"B+",IF(S80&gt;=69.5,"B",IF(S80&gt;=64.5,"C+",IF(S80&gt;=59.5,"C",IF(S80&gt;=54.5,"D+",IF(S80&gt;=44.5,"D",IF(S80&lt;44.5,"FAIL"))))))))</f>
        <v>D</v>
      </c>
    </row>
    <row r="81" spans="1:21" x14ac:dyDescent="0.25">
      <c r="A81" s="40">
        <v>18</v>
      </c>
      <c r="B81" s="40">
        <v>5653530013</v>
      </c>
      <c r="C81" s="41" t="s">
        <v>108</v>
      </c>
      <c r="D81" s="42" t="s">
        <v>109</v>
      </c>
      <c r="E81" s="6">
        <v>1</v>
      </c>
      <c r="F81" s="6">
        <v>0</v>
      </c>
      <c r="G81" s="6">
        <v>0</v>
      </c>
      <c r="H81" s="6">
        <v>1</v>
      </c>
      <c r="I81" s="6">
        <v>0</v>
      </c>
      <c r="J81" s="6">
        <v>0</v>
      </c>
      <c r="K81" s="6">
        <v>0</v>
      </c>
      <c r="L81" s="43">
        <v>1</v>
      </c>
      <c r="M81" s="4">
        <f>SUM(E81:L81)</f>
        <v>3</v>
      </c>
      <c r="N81" s="28">
        <f>M81/8*30</f>
        <v>11.25</v>
      </c>
      <c r="O81" s="27"/>
      <c r="P81" s="38">
        <v>11</v>
      </c>
      <c r="Q81" s="39">
        <f>P81/20*70</f>
        <v>38.5</v>
      </c>
      <c r="R81" s="5"/>
      <c r="S81" s="29">
        <f>N81+Q81</f>
        <v>49.75</v>
      </c>
      <c r="T81" s="30" t="str">
        <f>IF(S81&gt;=79.5,"A",IF(S81&gt;=74.5,"B+",IF(S81&gt;=69.5,"B",IF(S81&gt;=64.5,"C+",IF(S81&gt;=59.5,"C",IF(S81&gt;=54.5,"D+",IF(S81&gt;=44.5,"D",IF(S81&lt;44.5,"FAIL"))))))))</f>
        <v>D</v>
      </c>
    </row>
    <row r="82" spans="1:21" x14ac:dyDescent="0.25">
      <c r="A82" s="40">
        <v>18</v>
      </c>
      <c r="B82" s="40">
        <v>5653530021</v>
      </c>
      <c r="C82" s="41" t="s">
        <v>106</v>
      </c>
      <c r="D82" s="42" t="s">
        <v>107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0</v>
      </c>
      <c r="L82" s="43">
        <v>1</v>
      </c>
      <c r="M82" s="4">
        <f>SUM(E82:L82)</f>
        <v>7</v>
      </c>
      <c r="N82" s="28">
        <f>M82/8*30</f>
        <v>26.25</v>
      </c>
      <c r="O82" s="27"/>
      <c r="P82" s="38">
        <v>11</v>
      </c>
      <c r="Q82" s="39">
        <f>P82/20*70</f>
        <v>38.5</v>
      </c>
      <c r="R82" s="5"/>
      <c r="S82" s="29">
        <f>N82+Q82</f>
        <v>64.75</v>
      </c>
      <c r="T82" s="30" t="str">
        <f>IF(S82&gt;=79.5,"A",IF(S82&gt;=74.5,"B+",IF(S82&gt;=69.5,"B",IF(S82&gt;=64.5,"C+",IF(S82&gt;=59.5,"C",IF(S82&gt;=54.5,"D+",IF(S82&gt;=44.5,"D",IF(S82&lt;44.5,"FAIL"))))))))</f>
        <v>C+</v>
      </c>
    </row>
    <row r="83" spans="1:21" x14ac:dyDescent="0.25">
      <c r="A83" s="40">
        <v>22</v>
      </c>
      <c r="B83" s="40">
        <v>5653590066</v>
      </c>
      <c r="C83" s="41" t="s">
        <v>373</v>
      </c>
      <c r="D83" s="42" t="s">
        <v>181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43">
        <v>1</v>
      </c>
      <c r="M83" s="4">
        <f>SUM(E83:L83)</f>
        <v>8</v>
      </c>
      <c r="N83" s="28">
        <f>M83/8*30</f>
        <v>30</v>
      </c>
      <c r="O83" s="27"/>
      <c r="P83" s="38">
        <v>12</v>
      </c>
      <c r="Q83" s="39">
        <f>P83/20*70</f>
        <v>42</v>
      </c>
      <c r="R83" s="5"/>
      <c r="S83" s="29">
        <f>N83+Q83</f>
        <v>72</v>
      </c>
      <c r="T83" s="30" t="str">
        <f>IF(S83&gt;=79.5,"A",IF(S83&gt;=74.5,"B+",IF(S83&gt;=69.5,"B",IF(S83&gt;=64.5,"C+",IF(S83&gt;=59.5,"C",IF(S83&gt;=54.5,"D+",IF(S83&gt;=44.5,"D",IF(S83&lt;44.5,"FAIL"))))))))</f>
        <v>B</v>
      </c>
    </row>
    <row r="84" spans="1:21" x14ac:dyDescent="0.25">
      <c r="A84" s="40">
        <v>6</v>
      </c>
      <c r="B84" s="40">
        <v>5750300206</v>
      </c>
      <c r="C84" s="41" t="s">
        <v>102</v>
      </c>
      <c r="D84" s="42" t="s">
        <v>103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43">
        <v>1</v>
      </c>
      <c r="M84" s="4">
        <f>SUM(E84:L84)</f>
        <v>8</v>
      </c>
      <c r="N84" s="28">
        <f>M84/8*30</f>
        <v>30</v>
      </c>
      <c r="O84" s="27"/>
      <c r="P84" s="38">
        <v>18</v>
      </c>
      <c r="Q84" s="39">
        <f>P84/20*70</f>
        <v>63</v>
      </c>
      <c r="R84" s="5"/>
      <c r="S84" s="29">
        <f>N84+Q84</f>
        <v>93</v>
      </c>
      <c r="T84" s="30" t="str">
        <f>IF(S84&gt;=79.5,"A",IF(S84&gt;=74.5,"B+",IF(S84&gt;=69.5,"B",IF(S84&gt;=64.5,"C+",IF(S84&gt;=59.5,"C",IF(S84&gt;=54.5,"D+",IF(S84&gt;=44.5,"D",IF(S84&lt;44.5,"FAIL"))))))))</f>
        <v>A</v>
      </c>
    </row>
    <row r="85" spans="1:21" x14ac:dyDescent="0.25">
      <c r="A85" s="40">
        <v>22</v>
      </c>
      <c r="B85" s="40">
        <v>5753000032</v>
      </c>
      <c r="C85" s="41" t="s">
        <v>149</v>
      </c>
      <c r="D85" s="42" t="s">
        <v>150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43">
        <v>1</v>
      </c>
      <c r="M85" s="4">
        <f>SUM(E85:L85)</f>
        <v>8</v>
      </c>
      <c r="N85" s="28">
        <f>M85/8*30</f>
        <v>30</v>
      </c>
      <c r="O85" s="27"/>
      <c r="P85" s="38">
        <v>12</v>
      </c>
      <c r="Q85" s="39">
        <f>P85/20*70</f>
        <v>42</v>
      </c>
      <c r="R85" s="5"/>
      <c r="S85" s="29">
        <f>N85+Q85</f>
        <v>72</v>
      </c>
      <c r="T85" s="30" t="str">
        <f>IF(S85&gt;=79.5,"A",IF(S85&gt;=74.5,"B+",IF(S85&gt;=69.5,"B",IF(S85&gt;=64.5,"C+",IF(S85&gt;=59.5,"C",IF(S85&gt;=54.5,"D+",IF(S85&gt;=44.5,"D",IF(S85&lt;44.5,"FAIL"))))))))</f>
        <v>B</v>
      </c>
    </row>
    <row r="86" spans="1:21" x14ac:dyDescent="0.25">
      <c r="A86" s="34">
        <v>1</v>
      </c>
      <c r="B86" s="34">
        <v>5753000040</v>
      </c>
      <c r="C86" s="35" t="s">
        <v>256</v>
      </c>
      <c r="D86" s="36" t="s">
        <v>257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43">
        <v>1</v>
      </c>
      <c r="M86" s="4">
        <f>SUM(E86:L86)</f>
        <v>8</v>
      </c>
      <c r="N86" s="28">
        <f>M86/8*30</f>
        <v>30</v>
      </c>
      <c r="O86" s="27"/>
      <c r="P86" s="38">
        <v>9</v>
      </c>
      <c r="Q86" s="39">
        <f>P86/20*70</f>
        <v>31.5</v>
      </c>
      <c r="R86" s="5"/>
      <c r="S86" s="29">
        <f>N86+Q86</f>
        <v>61.5</v>
      </c>
      <c r="T86" s="30" t="str">
        <f>IF(S86&gt;=79.5,"A",IF(S86&gt;=74.5,"B+",IF(S86&gt;=69.5,"B",IF(S86&gt;=64.5,"C+",IF(S86&gt;=59.5,"C",IF(S86&gt;=54.5,"D+",IF(S86&gt;=44.5,"D",IF(S86&lt;44.5,"FAIL"))))))))</f>
        <v>C</v>
      </c>
    </row>
    <row r="87" spans="1:21" x14ac:dyDescent="0.25">
      <c r="A87" s="34">
        <v>19</v>
      </c>
      <c r="B87" s="34">
        <v>5753000065</v>
      </c>
      <c r="C87" s="35" t="s">
        <v>45</v>
      </c>
      <c r="D87" s="36" t="s">
        <v>46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43">
        <v>1</v>
      </c>
      <c r="M87" s="4">
        <f>SUM(E87:L87)</f>
        <v>8</v>
      </c>
      <c r="N87" s="28">
        <f>M87/8*30</f>
        <v>30</v>
      </c>
      <c r="O87" s="27"/>
      <c r="P87" s="38">
        <v>14</v>
      </c>
      <c r="Q87" s="39">
        <f>P87/20*70</f>
        <v>49</v>
      </c>
      <c r="R87" s="5"/>
      <c r="S87" s="29">
        <f>N87+Q87</f>
        <v>79</v>
      </c>
      <c r="T87" s="30" t="str">
        <f>IF(S87&gt;=79.5,"A",IF(S87&gt;=74.5,"B+",IF(S87&gt;=69.5,"B",IF(S87&gt;=64.5,"C+",IF(S87&gt;=59.5,"C",IF(S87&gt;=54.5,"D+",IF(S87&gt;=44.5,"D",IF(S87&lt;44.5,"FAIL"))))))))</f>
        <v>B+</v>
      </c>
      <c r="U87" s="1" t="s">
        <v>398</v>
      </c>
    </row>
    <row r="88" spans="1:21" x14ac:dyDescent="0.25">
      <c r="A88" s="34">
        <v>13</v>
      </c>
      <c r="B88" s="34">
        <v>5753000099</v>
      </c>
      <c r="C88" s="35" t="s">
        <v>343</v>
      </c>
      <c r="D88" s="36" t="s">
        <v>344</v>
      </c>
      <c r="E88" s="6">
        <v>0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>
        <v>1</v>
      </c>
      <c r="L88" s="43">
        <v>1</v>
      </c>
      <c r="M88" s="4">
        <f>SUM(E88:L88)</f>
        <v>7</v>
      </c>
      <c r="N88" s="28">
        <f>M88/8*30</f>
        <v>26.25</v>
      </c>
      <c r="O88" s="27"/>
      <c r="P88" s="38">
        <v>12.5</v>
      </c>
      <c r="Q88" s="39">
        <f>P88/20*70</f>
        <v>43.75</v>
      </c>
      <c r="R88" s="5"/>
      <c r="S88" s="29">
        <f>N88+Q88</f>
        <v>70</v>
      </c>
      <c r="T88" s="30" t="str">
        <f>IF(S88&gt;=79.5,"A",IF(S88&gt;=74.5,"B+",IF(S88&gt;=69.5,"B",IF(S88&gt;=64.5,"C+",IF(S88&gt;=59.5,"C",IF(S88&gt;=54.5,"D+",IF(S88&gt;=44.5,"D",IF(S88&lt;44.5,"FAIL"))))))))</f>
        <v>B</v>
      </c>
    </row>
    <row r="89" spans="1:21" x14ac:dyDescent="0.25">
      <c r="A89" s="34">
        <v>19</v>
      </c>
      <c r="B89" s="34">
        <v>5753000107</v>
      </c>
      <c r="C89" s="35" t="s">
        <v>364</v>
      </c>
      <c r="D89" s="36" t="s">
        <v>365</v>
      </c>
      <c r="E89" s="6">
        <v>0</v>
      </c>
      <c r="F89" s="6">
        <v>1</v>
      </c>
      <c r="G89" s="6">
        <v>0</v>
      </c>
      <c r="H89" s="6">
        <v>0</v>
      </c>
      <c r="I89" s="6">
        <v>1</v>
      </c>
      <c r="J89" s="6">
        <v>1</v>
      </c>
      <c r="K89" s="6">
        <v>1</v>
      </c>
      <c r="L89" s="43">
        <v>1</v>
      </c>
      <c r="M89" s="4">
        <f>SUM(E89:L89)</f>
        <v>5</v>
      </c>
      <c r="N89" s="28">
        <f>M89/8*30</f>
        <v>18.75</v>
      </c>
      <c r="O89" s="27"/>
      <c r="P89" s="38">
        <v>14</v>
      </c>
      <c r="Q89" s="39">
        <f>P89/20*70</f>
        <v>49</v>
      </c>
      <c r="R89" s="5"/>
      <c r="S89" s="29">
        <f>N89+Q89</f>
        <v>67.75</v>
      </c>
      <c r="T89" s="30" t="str">
        <f>IF(S89&gt;=79.5,"A",IF(S89&gt;=74.5,"B+",IF(S89&gt;=69.5,"B",IF(S89&gt;=64.5,"C+",IF(S89&gt;=59.5,"C",IF(S89&gt;=54.5,"D+",IF(S89&gt;=44.5,"D",IF(S89&lt;44.5,"FAIL"))))))))</f>
        <v>C+</v>
      </c>
      <c r="U89" s="1" t="s">
        <v>398</v>
      </c>
    </row>
    <row r="90" spans="1:21" x14ac:dyDescent="0.25">
      <c r="A90" s="40">
        <v>4</v>
      </c>
      <c r="B90" s="40">
        <v>5753000115</v>
      </c>
      <c r="C90" s="41" t="s">
        <v>125</v>
      </c>
      <c r="D90" s="42" t="s">
        <v>126</v>
      </c>
      <c r="E90" s="6">
        <v>1</v>
      </c>
      <c r="F90" s="6">
        <v>1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43">
        <v>1</v>
      </c>
      <c r="M90" s="4">
        <f>SUM(E90:L90)</f>
        <v>7</v>
      </c>
      <c r="N90" s="28">
        <f>M90/8*30</f>
        <v>26.25</v>
      </c>
      <c r="O90" s="27"/>
      <c r="P90" s="38">
        <v>16</v>
      </c>
      <c r="Q90" s="39">
        <f>P90/20*70</f>
        <v>56</v>
      </c>
      <c r="R90" s="5"/>
      <c r="S90" s="29">
        <f>N90+Q90</f>
        <v>82.25</v>
      </c>
      <c r="T90" s="30" t="str">
        <f>IF(S90&gt;=79.5,"A",IF(S90&gt;=74.5,"B+",IF(S90&gt;=69.5,"B",IF(S90&gt;=64.5,"C+",IF(S90&gt;=59.5,"C",IF(S90&gt;=54.5,"D+",IF(S90&gt;=44.5,"D",IF(S90&lt;44.5,"FAIL"))))))))</f>
        <v>A</v>
      </c>
      <c r="U90" s="1" t="s">
        <v>400</v>
      </c>
    </row>
    <row r="91" spans="1:21" x14ac:dyDescent="0.25">
      <c r="A91" s="34">
        <v>5</v>
      </c>
      <c r="B91" s="34">
        <v>5753000131</v>
      </c>
      <c r="C91" s="35" t="s">
        <v>184</v>
      </c>
      <c r="D91" s="36" t="s">
        <v>185</v>
      </c>
      <c r="E91" s="6">
        <v>1</v>
      </c>
      <c r="F91" s="6">
        <v>0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43">
        <v>1</v>
      </c>
      <c r="M91" s="4">
        <f>SUM(E91:L91)</f>
        <v>7</v>
      </c>
      <c r="N91" s="28">
        <f>M91/8*30</f>
        <v>26.25</v>
      </c>
      <c r="O91" s="27"/>
      <c r="P91" s="38">
        <v>13</v>
      </c>
      <c r="Q91" s="39">
        <f>P91/20*70</f>
        <v>45.5</v>
      </c>
      <c r="R91" s="5"/>
      <c r="S91" s="29">
        <f>N91+Q91</f>
        <v>71.75</v>
      </c>
      <c r="T91" s="30" t="str">
        <f>IF(S91&gt;=79.5,"A",IF(S91&gt;=74.5,"B+",IF(S91&gt;=69.5,"B",IF(S91&gt;=64.5,"C+",IF(S91&gt;=59.5,"C",IF(S91&gt;=54.5,"D+",IF(S91&gt;=44.5,"D",IF(S91&lt;44.5,"FAIL"))))))))</f>
        <v>B</v>
      </c>
    </row>
    <row r="92" spans="1:21" x14ac:dyDescent="0.25">
      <c r="A92" s="34">
        <v>19</v>
      </c>
      <c r="B92" s="34">
        <v>5753000180</v>
      </c>
      <c r="C92" s="35" t="s">
        <v>49</v>
      </c>
      <c r="D92" s="36" t="s">
        <v>50</v>
      </c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43">
        <v>1</v>
      </c>
      <c r="M92" s="4">
        <f>SUM(E92:L92)</f>
        <v>8</v>
      </c>
      <c r="N92" s="28">
        <f>M92/8*30</f>
        <v>30</v>
      </c>
      <c r="O92" s="27"/>
      <c r="P92" s="38">
        <v>14</v>
      </c>
      <c r="Q92" s="39">
        <f>P92/20*70</f>
        <v>49</v>
      </c>
      <c r="R92" s="5"/>
      <c r="S92" s="29">
        <f>N92+Q92</f>
        <v>79</v>
      </c>
      <c r="T92" s="30" t="str">
        <f>IF(S92&gt;=79.5,"A",IF(S92&gt;=74.5,"B+",IF(S92&gt;=69.5,"B",IF(S92&gt;=64.5,"C+",IF(S92&gt;=59.5,"C",IF(S92&gt;=54.5,"D+",IF(S92&gt;=44.5,"D",IF(S92&lt;44.5,"FAIL"))))))))</f>
        <v>B+</v>
      </c>
      <c r="U92" s="1" t="s">
        <v>398</v>
      </c>
    </row>
    <row r="93" spans="1:21" x14ac:dyDescent="0.25">
      <c r="A93" s="34">
        <v>1</v>
      </c>
      <c r="B93" s="34">
        <v>5753000198</v>
      </c>
      <c r="C93" s="35" t="s">
        <v>236</v>
      </c>
      <c r="D93" s="36" t="s">
        <v>237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43">
        <v>1</v>
      </c>
      <c r="M93" s="4">
        <f>SUM(E93:L93)</f>
        <v>8</v>
      </c>
      <c r="N93" s="28">
        <f>M93/8*30</f>
        <v>30</v>
      </c>
      <c r="O93" s="27"/>
      <c r="P93" s="38">
        <v>9</v>
      </c>
      <c r="Q93" s="39">
        <f>P93/20*70</f>
        <v>31.5</v>
      </c>
      <c r="R93" s="5"/>
      <c r="S93" s="29">
        <f>N93+Q93</f>
        <v>61.5</v>
      </c>
      <c r="T93" s="30" t="str">
        <f>IF(S93&gt;=79.5,"A",IF(S93&gt;=74.5,"B+",IF(S93&gt;=69.5,"B",IF(S93&gt;=64.5,"C+",IF(S93&gt;=59.5,"C",IF(S93&gt;=54.5,"D+",IF(S93&gt;=44.5,"D",IF(S93&lt;44.5,"FAIL"))))))))</f>
        <v>C</v>
      </c>
    </row>
    <row r="94" spans="1:21" x14ac:dyDescent="0.25">
      <c r="A94" s="34">
        <v>17</v>
      </c>
      <c r="B94" s="34">
        <v>5753000214</v>
      </c>
      <c r="C94" s="35" t="s">
        <v>345</v>
      </c>
      <c r="D94" s="36" t="s">
        <v>346</v>
      </c>
      <c r="E94" s="6">
        <v>0</v>
      </c>
      <c r="F94" s="6">
        <v>1</v>
      </c>
      <c r="G94" s="6">
        <v>1</v>
      </c>
      <c r="H94" s="6">
        <v>0</v>
      </c>
      <c r="I94" s="6">
        <v>1</v>
      </c>
      <c r="J94" s="6">
        <v>1</v>
      </c>
      <c r="K94" s="6">
        <v>1</v>
      </c>
      <c r="L94" s="43">
        <v>1</v>
      </c>
      <c r="M94" s="4">
        <f>SUM(E94:L94)</f>
        <v>6</v>
      </c>
      <c r="N94" s="28">
        <f>M94/8*30</f>
        <v>22.5</v>
      </c>
      <c r="O94" s="27"/>
      <c r="P94" s="38">
        <v>11</v>
      </c>
      <c r="Q94" s="39">
        <f>P94/20*70</f>
        <v>38.5</v>
      </c>
      <c r="R94" s="5"/>
      <c r="S94" s="29">
        <f>N94+Q94</f>
        <v>61</v>
      </c>
      <c r="T94" s="30" t="str">
        <f>IF(S94&gt;=79.5,"A",IF(S94&gt;=74.5,"B+",IF(S94&gt;=69.5,"B",IF(S94&gt;=64.5,"C+",IF(S94&gt;=59.5,"C",IF(S94&gt;=54.5,"D+",IF(S94&gt;=44.5,"D",IF(S94&lt;44.5,"FAIL"))))))))</f>
        <v>C</v>
      </c>
    </row>
    <row r="95" spans="1:21" x14ac:dyDescent="0.25">
      <c r="A95" s="34">
        <v>1</v>
      </c>
      <c r="B95" s="34">
        <v>5753000222</v>
      </c>
      <c r="C95" s="35" t="s">
        <v>238</v>
      </c>
      <c r="D95" s="36" t="s">
        <v>239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43">
        <v>1</v>
      </c>
      <c r="M95" s="4">
        <f>SUM(E95:L95)</f>
        <v>8</v>
      </c>
      <c r="N95" s="28">
        <f>M95/8*30</f>
        <v>30</v>
      </c>
      <c r="O95" s="27"/>
      <c r="P95" s="38">
        <v>9</v>
      </c>
      <c r="Q95" s="39">
        <f>P95/20*70</f>
        <v>31.5</v>
      </c>
      <c r="R95" s="5"/>
      <c r="S95" s="29">
        <f>N95+Q95</f>
        <v>61.5</v>
      </c>
      <c r="T95" s="30" t="str">
        <f>IF(S95&gt;=79.5,"A",IF(S95&gt;=74.5,"B+",IF(S95&gt;=69.5,"B",IF(S95&gt;=64.5,"C+",IF(S95&gt;=59.5,"C",IF(S95&gt;=54.5,"D+",IF(S95&gt;=44.5,"D",IF(S95&lt;44.5,"FAIL"))))))))</f>
        <v>C</v>
      </c>
    </row>
    <row r="96" spans="1:21" x14ac:dyDescent="0.25">
      <c r="A96" s="34">
        <v>5</v>
      </c>
      <c r="B96" s="34">
        <v>5753000230</v>
      </c>
      <c r="C96" s="35" t="s">
        <v>350</v>
      </c>
      <c r="D96" s="36" t="s">
        <v>351</v>
      </c>
      <c r="E96" s="6">
        <v>0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43">
        <v>1</v>
      </c>
      <c r="M96" s="4">
        <f>SUM(E96:L96)</f>
        <v>7</v>
      </c>
      <c r="N96" s="28">
        <f>M96/8*30</f>
        <v>26.25</v>
      </c>
      <c r="O96" s="27"/>
      <c r="P96" s="38">
        <v>13</v>
      </c>
      <c r="Q96" s="39">
        <f>P96/20*70</f>
        <v>45.5</v>
      </c>
      <c r="R96" s="5"/>
      <c r="S96" s="29">
        <f>N96+Q96</f>
        <v>71.75</v>
      </c>
      <c r="T96" s="30" t="str">
        <f>IF(S96&gt;=79.5,"A",IF(S96&gt;=74.5,"B+",IF(S96&gt;=69.5,"B",IF(S96&gt;=64.5,"C+",IF(S96&gt;=59.5,"C",IF(S96&gt;=54.5,"D+",IF(S96&gt;=44.5,"D",IF(S96&lt;44.5,"FAIL"))))))))</f>
        <v>B</v>
      </c>
    </row>
    <row r="97" spans="1:21" x14ac:dyDescent="0.25">
      <c r="A97" s="34">
        <v>1</v>
      </c>
      <c r="B97" s="34">
        <v>5753000289</v>
      </c>
      <c r="C97" s="35" t="s">
        <v>360</v>
      </c>
      <c r="D97" s="36" t="s">
        <v>361</v>
      </c>
      <c r="E97" s="6">
        <v>0</v>
      </c>
      <c r="F97" s="6">
        <v>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43">
        <v>1</v>
      </c>
      <c r="M97" s="4">
        <f>SUM(E97:L97)</f>
        <v>7</v>
      </c>
      <c r="N97" s="28">
        <f>M97/8*30</f>
        <v>26.25</v>
      </c>
      <c r="O97" s="27"/>
      <c r="P97" s="38">
        <v>9</v>
      </c>
      <c r="Q97" s="39">
        <f>P97/20*70</f>
        <v>31.5</v>
      </c>
      <c r="R97" s="5"/>
      <c r="S97" s="29">
        <f>N97+Q97</f>
        <v>57.75</v>
      </c>
      <c r="T97" s="30" t="str">
        <f>IF(S97&gt;=79.5,"A",IF(S97&gt;=74.5,"B+",IF(S97&gt;=69.5,"B",IF(S97&gt;=64.5,"C+",IF(S97&gt;=59.5,"C",IF(S97&gt;=54.5,"D+",IF(S97&gt;=44.5,"D",IF(S97&lt;44.5,"FAIL"))))))))</f>
        <v>D+</v>
      </c>
    </row>
    <row r="98" spans="1:21" x14ac:dyDescent="0.25">
      <c r="A98" s="40">
        <v>6</v>
      </c>
      <c r="B98" s="40">
        <v>5753000313</v>
      </c>
      <c r="C98" s="41" t="s">
        <v>81</v>
      </c>
      <c r="D98" s="42" t="s">
        <v>82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43">
        <v>1</v>
      </c>
      <c r="M98" s="4">
        <f>SUM(E98:L98)</f>
        <v>8</v>
      </c>
      <c r="N98" s="28">
        <f>M98/8*30</f>
        <v>30</v>
      </c>
      <c r="O98" s="27"/>
      <c r="P98" s="38">
        <v>18</v>
      </c>
      <c r="Q98" s="39">
        <f>P98/20*70</f>
        <v>63</v>
      </c>
      <c r="R98" s="5"/>
      <c r="S98" s="29">
        <f>N98+Q98</f>
        <v>93</v>
      </c>
      <c r="T98" s="30" t="str">
        <f>IF(S98&gt;=79.5,"A",IF(S98&gt;=74.5,"B+",IF(S98&gt;=69.5,"B",IF(S98&gt;=64.5,"C+",IF(S98&gt;=59.5,"C",IF(S98&gt;=54.5,"D+",IF(S98&gt;=44.5,"D",IF(S98&lt;44.5,"FAIL"))))))))</f>
        <v>A</v>
      </c>
    </row>
    <row r="99" spans="1:21" x14ac:dyDescent="0.25">
      <c r="A99" s="34">
        <v>19</v>
      </c>
      <c r="B99" s="34">
        <v>5753000321</v>
      </c>
      <c r="C99" s="35" t="s">
        <v>77</v>
      </c>
      <c r="D99" s="36" t="s">
        <v>78</v>
      </c>
      <c r="E99" s="6">
        <v>1</v>
      </c>
      <c r="F99" s="6">
        <v>1</v>
      </c>
      <c r="G99" s="6">
        <v>1</v>
      </c>
      <c r="H99" s="6">
        <v>1</v>
      </c>
      <c r="I99" s="6">
        <v>1</v>
      </c>
      <c r="J99" s="6">
        <v>1</v>
      </c>
      <c r="K99" s="6">
        <v>0</v>
      </c>
      <c r="L99" s="43">
        <v>1</v>
      </c>
      <c r="M99" s="4">
        <f>SUM(E99:L99)</f>
        <v>7</v>
      </c>
      <c r="N99" s="28">
        <f>M99/8*30</f>
        <v>26.25</v>
      </c>
      <c r="O99" s="27"/>
      <c r="P99" s="38">
        <v>14</v>
      </c>
      <c r="Q99" s="39">
        <f>P99/20*70</f>
        <v>49</v>
      </c>
      <c r="R99" s="5"/>
      <c r="S99" s="29">
        <f>N99+Q99</f>
        <v>75.25</v>
      </c>
      <c r="T99" s="30" t="str">
        <f>IF(S99&gt;=79.5,"A",IF(S99&gt;=74.5,"B+",IF(S99&gt;=69.5,"B",IF(S99&gt;=64.5,"C+",IF(S99&gt;=59.5,"C",IF(S99&gt;=54.5,"D+",IF(S99&gt;=44.5,"D",IF(S99&lt;44.5,"FAIL"))))))))</f>
        <v>B+</v>
      </c>
      <c r="U99" s="1" t="s">
        <v>398</v>
      </c>
    </row>
    <row r="100" spans="1:21" x14ac:dyDescent="0.25">
      <c r="A100" s="34">
        <v>1</v>
      </c>
      <c r="B100" s="34">
        <v>5753000339</v>
      </c>
      <c r="C100" s="35" t="s">
        <v>53</v>
      </c>
      <c r="D100" s="36" t="s">
        <v>54</v>
      </c>
      <c r="E100" s="6">
        <v>1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K100" s="6">
        <v>1</v>
      </c>
      <c r="L100" s="43">
        <v>1</v>
      </c>
      <c r="M100" s="4">
        <f>SUM(E100:L100)</f>
        <v>8</v>
      </c>
      <c r="N100" s="28">
        <f>M100/8*30</f>
        <v>30</v>
      </c>
      <c r="O100" s="27"/>
      <c r="P100" s="38">
        <v>9</v>
      </c>
      <c r="Q100" s="39">
        <f>P100/20*70</f>
        <v>31.5</v>
      </c>
      <c r="R100" s="5"/>
      <c r="S100" s="29">
        <f>N100+Q100</f>
        <v>61.5</v>
      </c>
      <c r="T100" s="30" t="str">
        <f>IF(S100&gt;=79.5,"A",IF(S100&gt;=74.5,"B+",IF(S100&gt;=69.5,"B",IF(S100&gt;=64.5,"C+",IF(S100&gt;=59.5,"C",IF(S100&gt;=54.5,"D+",IF(S100&gt;=44.5,"D",IF(S100&lt;44.5,"FAIL"))))))))</f>
        <v>C</v>
      </c>
    </row>
    <row r="101" spans="1:21" x14ac:dyDescent="0.25">
      <c r="A101" s="34">
        <v>21</v>
      </c>
      <c r="B101" s="34">
        <v>5753000347</v>
      </c>
      <c r="C101" s="35" t="s">
        <v>69</v>
      </c>
      <c r="D101" s="36" t="s">
        <v>70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1</v>
      </c>
      <c r="K101" s="6">
        <v>1</v>
      </c>
      <c r="L101" s="43">
        <v>1</v>
      </c>
      <c r="M101" s="4">
        <f>SUM(E101:L101)</f>
        <v>8</v>
      </c>
      <c r="N101" s="28">
        <f>M101/8*30</f>
        <v>30</v>
      </c>
      <c r="O101" s="27"/>
      <c r="P101" s="38">
        <v>16</v>
      </c>
      <c r="Q101" s="39">
        <f>P101/20*70</f>
        <v>56</v>
      </c>
      <c r="R101" s="5"/>
      <c r="S101" s="29">
        <f>N101+Q101</f>
        <v>86</v>
      </c>
      <c r="T101" s="30" t="str">
        <f>IF(S101&gt;=79.5,"A",IF(S101&gt;=74.5,"B+",IF(S101&gt;=69.5,"B",IF(S101&gt;=64.5,"C+",IF(S101&gt;=59.5,"C",IF(S101&gt;=54.5,"D+",IF(S101&gt;=44.5,"D",IF(S101&lt;44.5,"FAIL"))))))))</f>
        <v>A</v>
      </c>
    </row>
    <row r="102" spans="1:21" x14ac:dyDescent="0.25">
      <c r="A102" s="40">
        <v>4</v>
      </c>
      <c r="B102" s="40">
        <v>5753000370</v>
      </c>
      <c r="C102" s="41" t="s">
        <v>206</v>
      </c>
      <c r="D102" s="42" t="s">
        <v>207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43">
        <v>1</v>
      </c>
      <c r="M102" s="4">
        <f>SUM(E102:L102)</f>
        <v>8</v>
      </c>
      <c r="N102" s="28">
        <f>M102/8*30</f>
        <v>30</v>
      </c>
      <c r="O102" s="27"/>
      <c r="P102" s="38">
        <v>16</v>
      </c>
      <c r="Q102" s="39">
        <f>P102/20*70</f>
        <v>56</v>
      </c>
      <c r="R102" s="5"/>
      <c r="S102" s="29">
        <f>N102+Q102</f>
        <v>86</v>
      </c>
      <c r="T102" s="30" t="str">
        <f>IF(S102&gt;=79.5,"A",IF(S102&gt;=74.5,"B+",IF(S102&gt;=69.5,"B",IF(S102&gt;=64.5,"C+",IF(S102&gt;=59.5,"C",IF(S102&gt;=54.5,"D+",IF(S102&gt;=44.5,"D",IF(S102&lt;44.5,"FAIL"))))))))</f>
        <v>A</v>
      </c>
      <c r="U102" s="1" t="s">
        <v>400</v>
      </c>
    </row>
    <row r="103" spans="1:21" x14ac:dyDescent="0.25">
      <c r="A103" s="40">
        <v>6</v>
      </c>
      <c r="B103" s="40">
        <v>5753000388</v>
      </c>
      <c r="C103" s="41" t="s">
        <v>85</v>
      </c>
      <c r="D103" s="42" t="s">
        <v>86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43">
        <v>1</v>
      </c>
      <c r="M103" s="4">
        <f>SUM(E103:L103)</f>
        <v>8</v>
      </c>
      <c r="N103" s="28">
        <f>M103/8*30</f>
        <v>30</v>
      </c>
      <c r="O103" s="27"/>
      <c r="P103" s="38">
        <v>18</v>
      </c>
      <c r="Q103" s="39">
        <f>P103/20*70</f>
        <v>63</v>
      </c>
      <c r="R103" s="5"/>
      <c r="S103" s="29">
        <f>N103+Q103</f>
        <v>93</v>
      </c>
      <c r="T103" s="30" t="str">
        <f>IF(S103&gt;=79.5,"A",IF(S103&gt;=74.5,"B+",IF(S103&gt;=69.5,"B",IF(S103&gt;=64.5,"C+",IF(S103&gt;=59.5,"C",IF(S103&gt;=54.5,"D+",IF(S103&gt;=44.5,"D",IF(S103&lt;44.5,"FAIL"))))))))</f>
        <v>A</v>
      </c>
    </row>
    <row r="104" spans="1:21" x14ac:dyDescent="0.25">
      <c r="A104" s="34">
        <v>9</v>
      </c>
      <c r="B104" s="34">
        <v>5753000404</v>
      </c>
      <c r="C104" s="35" t="s">
        <v>67</v>
      </c>
      <c r="D104" s="36" t="s">
        <v>68</v>
      </c>
      <c r="E104" s="6">
        <v>1</v>
      </c>
      <c r="F104" s="6">
        <v>1</v>
      </c>
      <c r="G104" s="6">
        <v>1</v>
      </c>
      <c r="H104" s="6">
        <v>1</v>
      </c>
      <c r="I104" s="6">
        <v>1</v>
      </c>
      <c r="J104" s="6">
        <v>1</v>
      </c>
      <c r="K104" s="6">
        <v>1</v>
      </c>
      <c r="L104" s="43">
        <v>1</v>
      </c>
      <c r="M104" s="4">
        <f>SUM(E104:L104)</f>
        <v>8</v>
      </c>
      <c r="N104" s="28">
        <f>M104/8*30</f>
        <v>30</v>
      </c>
      <c r="O104" s="27"/>
      <c r="P104" s="38">
        <v>12</v>
      </c>
      <c r="Q104" s="39">
        <f>P104/20*70</f>
        <v>42</v>
      </c>
      <c r="R104" s="5"/>
      <c r="S104" s="29">
        <f>N104+Q104</f>
        <v>72</v>
      </c>
      <c r="T104" s="30" t="str">
        <f>IF(S104&gt;=79.5,"A",IF(S104&gt;=74.5,"B+",IF(S104&gt;=69.5,"B",IF(S104&gt;=64.5,"C+",IF(S104&gt;=59.5,"C",IF(S104&gt;=54.5,"D+",IF(S104&gt;=44.5,"D",IF(S104&lt;44.5,"FAIL"))))))))</f>
        <v>B</v>
      </c>
    </row>
    <row r="105" spans="1:21" x14ac:dyDescent="0.25">
      <c r="A105" s="34">
        <v>13</v>
      </c>
      <c r="B105" s="34">
        <v>5753000412</v>
      </c>
      <c r="C105" s="35" t="s">
        <v>358</v>
      </c>
      <c r="D105" s="36" t="s">
        <v>359</v>
      </c>
      <c r="E105" s="6">
        <v>0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 s="43">
        <v>1</v>
      </c>
      <c r="M105" s="4">
        <f>SUM(E105:L105)</f>
        <v>7</v>
      </c>
      <c r="N105" s="28">
        <f>M105/8*30</f>
        <v>26.25</v>
      </c>
      <c r="O105" s="27"/>
      <c r="P105" s="38">
        <v>12.5</v>
      </c>
      <c r="Q105" s="39">
        <f>P105/20*70</f>
        <v>43.75</v>
      </c>
      <c r="R105" s="5"/>
      <c r="S105" s="29">
        <f>N105+Q105</f>
        <v>70</v>
      </c>
      <c r="T105" s="30" t="str">
        <f>IF(S105&gt;=79.5,"A",IF(S105&gt;=74.5,"B+",IF(S105&gt;=69.5,"B",IF(S105&gt;=64.5,"C+",IF(S105&gt;=59.5,"C",IF(S105&gt;=54.5,"D+",IF(S105&gt;=44.5,"D",IF(S105&lt;44.5,"FAIL"))))))))</f>
        <v>B</v>
      </c>
    </row>
    <row r="106" spans="1:21" x14ac:dyDescent="0.25">
      <c r="A106" s="40">
        <v>4</v>
      </c>
      <c r="B106" s="40">
        <v>5753000446</v>
      </c>
      <c r="C106" s="41" t="s">
        <v>204</v>
      </c>
      <c r="D106" s="42" t="s">
        <v>205</v>
      </c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6">
        <v>0</v>
      </c>
      <c r="K106" s="6">
        <v>1</v>
      </c>
      <c r="L106" s="43">
        <v>1</v>
      </c>
      <c r="M106" s="4">
        <f>SUM(E106:L106)</f>
        <v>7</v>
      </c>
      <c r="N106" s="28">
        <f>M106/8*30</f>
        <v>26.25</v>
      </c>
      <c r="O106" s="27"/>
      <c r="P106" s="38">
        <v>16</v>
      </c>
      <c r="Q106" s="39">
        <f>P106/20*70</f>
        <v>56</v>
      </c>
      <c r="R106" s="5"/>
      <c r="S106" s="29">
        <f>N106+Q106</f>
        <v>82.25</v>
      </c>
      <c r="T106" s="30" t="str">
        <f>IF(S106&gt;=79.5,"A",IF(S106&gt;=74.5,"B+",IF(S106&gt;=69.5,"B",IF(S106&gt;=64.5,"C+",IF(S106&gt;=59.5,"C",IF(S106&gt;=54.5,"D+",IF(S106&gt;=44.5,"D",IF(S106&lt;44.5,"FAIL"))))))))</f>
        <v>A</v>
      </c>
      <c r="U106" s="1" t="s">
        <v>400</v>
      </c>
    </row>
    <row r="107" spans="1:21" x14ac:dyDescent="0.25">
      <c r="A107" s="34">
        <v>5</v>
      </c>
      <c r="B107" s="34">
        <v>5753000461</v>
      </c>
      <c r="C107" s="35" t="s">
        <v>165</v>
      </c>
      <c r="D107" s="36" t="s">
        <v>166</v>
      </c>
      <c r="E107" s="6">
        <v>1</v>
      </c>
      <c r="F107" s="6">
        <v>0</v>
      </c>
      <c r="G107" s="6">
        <v>1</v>
      </c>
      <c r="H107" s="6">
        <v>0</v>
      </c>
      <c r="I107" s="6">
        <v>1</v>
      </c>
      <c r="J107" s="6">
        <v>1</v>
      </c>
      <c r="K107" s="6">
        <v>1</v>
      </c>
      <c r="L107" s="43">
        <v>1</v>
      </c>
      <c r="M107" s="4">
        <f>SUM(E107:L107)</f>
        <v>6</v>
      </c>
      <c r="N107" s="28">
        <f>M107/8*30</f>
        <v>22.5</v>
      </c>
      <c r="O107" s="27"/>
      <c r="P107" s="38">
        <v>13</v>
      </c>
      <c r="Q107" s="39">
        <f>P107/20*70</f>
        <v>45.5</v>
      </c>
      <c r="R107" s="5"/>
      <c r="S107" s="29">
        <f>N107+Q107</f>
        <v>68</v>
      </c>
      <c r="T107" s="30" t="str">
        <f>IF(S107&gt;=79.5,"A",IF(S107&gt;=74.5,"B+",IF(S107&gt;=69.5,"B",IF(S107&gt;=64.5,"C+",IF(S107&gt;=59.5,"C",IF(S107&gt;=54.5,"D+",IF(S107&gt;=44.5,"D",IF(S107&lt;44.5,"FAIL"))))))))</f>
        <v>C+</v>
      </c>
    </row>
    <row r="108" spans="1:21" x14ac:dyDescent="0.25">
      <c r="A108" s="34">
        <v>21</v>
      </c>
      <c r="B108" s="34">
        <v>5753000495</v>
      </c>
      <c r="C108" s="35" t="s">
        <v>272</v>
      </c>
      <c r="D108" s="36" t="s">
        <v>273</v>
      </c>
      <c r="E108" s="6">
        <v>1</v>
      </c>
      <c r="F108" s="6">
        <v>1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43">
        <v>1</v>
      </c>
      <c r="M108" s="4">
        <f>SUM(E108:L108)</f>
        <v>8</v>
      </c>
      <c r="N108" s="28">
        <f>M108/8*30</f>
        <v>30</v>
      </c>
      <c r="O108" s="27"/>
      <c r="P108" s="38">
        <v>16</v>
      </c>
      <c r="Q108" s="39">
        <f>P108/20*70</f>
        <v>56</v>
      </c>
      <c r="R108" s="5"/>
      <c r="S108" s="29">
        <f>N108+Q108</f>
        <v>86</v>
      </c>
      <c r="T108" s="30" t="str">
        <f>IF(S108&gt;=79.5,"A",IF(S108&gt;=74.5,"B+",IF(S108&gt;=69.5,"B",IF(S108&gt;=64.5,"C+",IF(S108&gt;=59.5,"C",IF(S108&gt;=54.5,"D+",IF(S108&gt;=44.5,"D",IF(S108&lt;44.5,"FAIL"))))))))</f>
        <v>A</v>
      </c>
    </row>
    <row r="109" spans="1:21" x14ac:dyDescent="0.25">
      <c r="A109" s="34">
        <v>7</v>
      </c>
      <c r="B109" s="34">
        <v>5753000503</v>
      </c>
      <c r="C109" s="35" t="s">
        <v>317</v>
      </c>
      <c r="D109" s="36" t="s">
        <v>318</v>
      </c>
      <c r="E109" s="6">
        <v>1</v>
      </c>
      <c r="F109" s="6">
        <v>1</v>
      </c>
      <c r="G109" s="6">
        <v>1</v>
      </c>
      <c r="H109" s="6">
        <v>0</v>
      </c>
      <c r="I109" s="6">
        <v>1</v>
      </c>
      <c r="J109" s="6">
        <v>1</v>
      </c>
      <c r="K109" s="6">
        <v>0</v>
      </c>
      <c r="L109" s="43">
        <v>1</v>
      </c>
      <c r="M109" s="4">
        <f>SUM(E109:L109)</f>
        <v>6</v>
      </c>
      <c r="N109" s="28">
        <f>M109/8*30</f>
        <v>22.5</v>
      </c>
      <c r="O109" s="27"/>
      <c r="P109" s="38">
        <v>15</v>
      </c>
      <c r="Q109" s="39">
        <f>P109/20*70</f>
        <v>52.5</v>
      </c>
      <c r="R109" s="5"/>
      <c r="S109" s="29">
        <f>N109+Q109</f>
        <v>75</v>
      </c>
      <c r="T109" s="30" t="str">
        <f>IF(S109&gt;=79.5,"A",IF(S109&gt;=74.5,"B+",IF(S109&gt;=69.5,"B",IF(S109&gt;=64.5,"C+",IF(S109&gt;=59.5,"C",IF(S109&gt;=54.5,"D+",IF(S109&gt;=44.5,"D",IF(S109&lt;44.5,"FAIL"))))))))</f>
        <v>B+</v>
      </c>
    </row>
    <row r="110" spans="1:21" x14ac:dyDescent="0.25">
      <c r="A110" s="40">
        <v>2</v>
      </c>
      <c r="B110" s="40">
        <v>5753000511</v>
      </c>
      <c r="C110" s="41" t="s">
        <v>182</v>
      </c>
      <c r="D110" s="42" t="s">
        <v>183</v>
      </c>
      <c r="E110" s="6">
        <v>1</v>
      </c>
      <c r="F110" s="6">
        <v>0</v>
      </c>
      <c r="G110" s="6">
        <v>1</v>
      </c>
      <c r="H110" s="6">
        <v>1</v>
      </c>
      <c r="I110" s="6">
        <v>1</v>
      </c>
      <c r="J110" s="6">
        <v>0</v>
      </c>
      <c r="K110" s="6">
        <v>1</v>
      </c>
      <c r="L110" s="43">
        <v>1</v>
      </c>
      <c r="M110" s="4">
        <f>SUM(E110:L110)</f>
        <v>6</v>
      </c>
      <c r="N110" s="28">
        <f>M110/8*30</f>
        <v>22.5</v>
      </c>
      <c r="O110" s="27"/>
      <c r="P110" s="38">
        <v>11</v>
      </c>
      <c r="Q110" s="39">
        <f>P110/20*70</f>
        <v>38.5</v>
      </c>
      <c r="R110" s="5"/>
      <c r="S110" s="29">
        <f>N110+Q110</f>
        <v>61</v>
      </c>
      <c r="T110" s="30" t="str">
        <f>IF(S110&gt;=79.5,"A",IF(S110&gt;=74.5,"B+",IF(S110&gt;=69.5,"B",IF(S110&gt;=64.5,"C+",IF(S110&gt;=59.5,"C",IF(S110&gt;=54.5,"D+",IF(S110&gt;=44.5,"D",IF(S110&lt;44.5,"FAIL"))))))))</f>
        <v>C</v>
      </c>
    </row>
    <row r="111" spans="1:21" x14ac:dyDescent="0.25">
      <c r="A111" s="34">
        <v>5</v>
      </c>
      <c r="B111" s="34">
        <v>5753000537</v>
      </c>
      <c r="C111" s="35" t="s">
        <v>157</v>
      </c>
      <c r="D111" s="36" t="s">
        <v>158</v>
      </c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K111" s="6">
        <v>0</v>
      </c>
      <c r="L111" s="43">
        <v>1</v>
      </c>
      <c r="M111" s="4">
        <f>SUM(E111:L111)</f>
        <v>7</v>
      </c>
      <c r="N111" s="28">
        <f>M111/8*30</f>
        <v>26.25</v>
      </c>
      <c r="O111" s="27"/>
      <c r="P111" s="38">
        <v>13</v>
      </c>
      <c r="Q111" s="39">
        <f>P111/20*70</f>
        <v>45.5</v>
      </c>
      <c r="R111" s="5"/>
      <c r="S111" s="29">
        <f>N111+Q111</f>
        <v>71.75</v>
      </c>
      <c r="T111" s="30" t="str">
        <f>IF(S111&gt;=79.5,"A",IF(S111&gt;=74.5,"B+",IF(S111&gt;=69.5,"B",IF(S111&gt;=64.5,"C+",IF(S111&gt;=59.5,"C",IF(S111&gt;=54.5,"D+",IF(S111&gt;=44.5,"D",IF(S111&lt;44.5,"FAIL"))))))))</f>
        <v>B</v>
      </c>
    </row>
    <row r="112" spans="1:21" x14ac:dyDescent="0.25">
      <c r="A112" s="34">
        <v>1</v>
      </c>
      <c r="B112" s="34">
        <v>5753000545</v>
      </c>
      <c r="C112" s="35" t="s">
        <v>57</v>
      </c>
      <c r="D112" s="36" t="s">
        <v>58</v>
      </c>
      <c r="E112" s="6">
        <v>1</v>
      </c>
      <c r="F112" s="6">
        <v>1</v>
      </c>
      <c r="G112" s="6">
        <v>1</v>
      </c>
      <c r="H112" s="6">
        <v>0</v>
      </c>
      <c r="I112" s="6">
        <v>1</v>
      </c>
      <c r="J112" s="6">
        <v>0</v>
      </c>
      <c r="K112" s="6">
        <v>1</v>
      </c>
      <c r="L112" s="43">
        <v>1</v>
      </c>
      <c r="M112" s="4">
        <f>SUM(E112:L112)</f>
        <v>6</v>
      </c>
      <c r="N112" s="28">
        <f>M112/8*30</f>
        <v>22.5</v>
      </c>
      <c r="O112" s="27"/>
      <c r="P112" s="38">
        <v>9</v>
      </c>
      <c r="Q112" s="39">
        <f>P112/20*70</f>
        <v>31.5</v>
      </c>
      <c r="R112" s="5"/>
      <c r="S112" s="29">
        <f>N112+Q112</f>
        <v>54</v>
      </c>
      <c r="T112" s="30" t="str">
        <f>IF(S112&gt;=79.5,"A",IF(S112&gt;=74.5,"B+",IF(S112&gt;=69.5,"B",IF(S112&gt;=64.5,"C+",IF(S112&gt;=59.5,"C",IF(S112&gt;=54.5,"D+",IF(S112&gt;=44.5,"D",IF(S112&lt;44.5,"FAIL"))))))))</f>
        <v>D</v>
      </c>
    </row>
    <row r="113" spans="1:21" x14ac:dyDescent="0.25">
      <c r="A113" s="34">
        <v>5</v>
      </c>
      <c r="B113" s="34">
        <v>5753000552</v>
      </c>
      <c r="C113" s="35" t="s">
        <v>161</v>
      </c>
      <c r="D113" s="36" t="s">
        <v>162</v>
      </c>
      <c r="E113" s="6">
        <v>1</v>
      </c>
      <c r="F113" s="6">
        <v>1</v>
      </c>
      <c r="G113" s="6">
        <v>1</v>
      </c>
      <c r="H113" s="6">
        <v>0</v>
      </c>
      <c r="I113" s="6">
        <v>1</v>
      </c>
      <c r="J113" s="6">
        <v>1</v>
      </c>
      <c r="K113" s="6">
        <v>1</v>
      </c>
      <c r="L113" s="43">
        <v>1</v>
      </c>
      <c r="M113" s="4">
        <f>SUM(E113:L113)</f>
        <v>7</v>
      </c>
      <c r="N113" s="28">
        <f>M113/8*30</f>
        <v>26.25</v>
      </c>
      <c r="O113" s="27"/>
      <c r="P113" s="38">
        <v>13</v>
      </c>
      <c r="Q113" s="39">
        <f>P113/20*70</f>
        <v>45.5</v>
      </c>
      <c r="R113" s="5"/>
      <c r="S113" s="29">
        <f>N113+Q113</f>
        <v>71.75</v>
      </c>
      <c r="T113" s="30" t="str">
        <f>IF(S113&gt;=79.5,"A",IF(S113&gt;=74.5,"B+",IF(S113&gt;=69.5,"B",IF(S113&gt;=64.5,"C+",IF(S113&gt;=59.5,"C",IF(S113&gt;=54.5,"D+",IF(S113&gt;=44.5,"D",IF(S113&lt;44.5,"FAIL"))))))))</f>
        <v>B</v>
      </c>
    </row>
    <row r="114" spans="1:21" x14ac:dyDescent="0.25">
      <c r="A114" s="34">
        <v>5</v>
      </c>
      <c r="B114" s="34">
        <v>5753000560</v>
      </c>
      <c r="C114" s="35" t="s">
        <v>159</v>
      </c>
      <c r="D114" s="36" t="s">
        <v>160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43">
        <v>1</v>
      </c>
      <c r="M114" s="4">
        <f>SUM(E114:L114)</f>
        <v>8</v>
      </c>
      <c r="N114" s="28">
        <f>M114/8*30</f>
        <v>30</v>
      </c>
      <c r="O114" s="27"/>
      <c r="P114" s="38">
        <v>13</v>
      </c>
      <c r="Q114" s="39">
        <f>P114/20*70</f>
        <v>45.5</v>
      </c>
      <c r="R114" s="5"/>
      <c r="S114" s="29">
        <f>N114+Q114</f>
        <v>75.5</v>
      </c>
      <c r="T114" s="30" t="str">
        <f>IF(S114&gt;=79.5,"A",IF(S114&gt;=74.5,"B+",IF(S114&gt;=69.5,"B",IF(S114&gt;=64.5,"C+",IF(S114&gt;=59.5,"C",IF(S114&gt;=54.5,"D+",IF(S114&gt;=44.5,"D",IF(S114&lt;44.5,"FAIL"))))))))</f>
        <v>B+</v>
      </c>
    </row>
    <row r="115" spans="1:21" x14ac:dyDescent="0.25">
      <c r="A115" s="40">
        <v>22</v>
      </c>
      <c r="B115" s="40">
        <v>5753000578</v>
      </c>
      <c r="C115" s="41" t="s">
        <v>147</v>
      </c>
      <c r="D115" s="42" t="s">
        <v>148</v>
      </c>
      <c r="E115" s="6">
        <v>1</v>
      </c>
      <c r="F115" s="6">
        <v>1</v>
      </c>
      <c r="G115" s="6">
        <v>1</v>
      </c>
      <c r="H115" s="6">
        <v>1</v>
      </c>
      <c r="I115" s="6">
        <v>0</v>
      </c>
      <c r="J115" s="6">
        <v>1</v>
      </c>
      <c r="K115" s="6">
        <v>1</v>
      </c>
      <c r="L115" s="43">
        <v>1</v>
      </c>
      <c r="M115" s="4">
        <f>SUM(E115:L115)</f>
        <v>7</v>
      </c>
      <c r="N115" s="28">
        <f>M115/8*30</f>
        <v>26.25</v>
      </c>
      <c r="O115" s="27"/>
      <c r="P115" s="38">
        <v>12</v>
      </c>
      <c r="Q115" s="39">
        <f>P115/20*70</f>
        <v>42</v>
      </c>
      <c r="R115" s="5"/>
      <c r="S115" s="29">
        <f>N115+Q115</f>
        <v>68.25</v>
      </c>
      <c r="T115" s="30" t="str">
        <f>IF(S115&gt;=79.5,"A",IF(S115&gt;=74.5,"B+",IF(S115&gt;=69.5,"B",IF(S115&gt;=64.5,"C+",IF(S115&gt;=59.5,"C",IF(S115&gt;=54.5,"D+",IF(S115&gt;=44.5,"D",IF(S115&lt;44.5,"FAIL"))))))))</f>
        <v>C+</v>
      </c>
    </row>
    <row r="116" spans="1:21" x14ac:dyDescent="0.25">
      <c r="A116" s="34">
        <v>13</v>
      </c>
      <c r="B116" s="34">
        <v>5753000586</v>
      </c>
      <c r="C116" s="35" t="s">
        <v>356</v>
      </c>
      <c r="D116" s="36" t="s">
        <v>357</v>
      </c>
      <c r="E116" s="6">
        <v>0</v>
      </c>
      <c r="F116" s="6">
        <v>1</v>
      </c>
      <c r="G116" s="6">
        <v>1</v>
      </c>
      <c r="H116" s="6">
        <v>0</v>
      </c>
      <c r="I116" s="6">
        <v>0</v>
      </c>
      <c r="J116" s="6">
        <v>0</v>
      </c>
      <c r="K116" s="6">
        <v>1</v>
      </c>
      <c r="L116" s="43">
        <v>1</v>
      </c>
      <c r="M116" s="4">
        <f>SUM(E116:L116)</f>
        <v>4</v>
      </c>
      <c r="N116" s="28">
        <f>M116/8*30</f>
        <v>15</v>
      </c>
      <c r="O116" s="27"/>
      <c r="P116" s="38">
        <v>12.5</v>
      </c>
      <c r="Q116" s="39">
        <f>P116/20*70</f>
        <v>43.75</v>
      </c>
      <c r="R116" s="5"/>
      <c r="S116" s="29">
        <f>N116+Q116</f>
        <v>58.75</v>
      </c>
      <c r="T116" s="30" t="str">
        <f>IF(S116&gt;=79.5,"A",IF(S116&gt;=74.5,"B+",IF(S116&gt;=69.5,"B",IF(S116&gt;=64.5,"C+",IF(S116&gt;=59.5,"C",IF(S116&gt;=54.5,"D+",IF(S116&gt;=44.5,"D",IF(S116&lt;44.5,"FAIL"))))))))</f>
        <v>D+</v>
      </c>
    </row>
    <row r="117" spans="1:21" x14ac:dyDescent="0.25">
      <c r="A117" s="34">
        <v>7</v>
      </c>
      <c r="B117" s="34">
        <v>5753000594</v>
      </c>
      <c r="C117" s="35" t="s">
        <v>319</v>
      </c>
      <c r="D117" s="36" t="s">
        <v>320</v>
      </c>
      <c r="E117" s="6">
        <v>1</v>
      </c>
      <c r="F117" s="6">
        <v>1</v>
      </c>
      <c r="G117" s="6">
        <v>1</v>
      </c>
      <c r="H117" s="6">
        <v>0</v>
      </c>
      <c r="I117" s="6">
        <v>1</v>
      </c>
      <c r="J117" s="6">
        <v>1</v>
      </c>
      <c r="K117" s="6">
        <v>0</v>
      </c>
      <c r="L117" s="43">
        <v>1</v>
      </c>
      <c r="M117" s="4">
        <f>SUM(E117:L117)</f>
        <v>6</v>
      </c>
      <c r="N117" s="28">
        <f>M117/8*30</f>
        <v>22.5</v>
      </c>
      <c r="O117" s="27"/>
      <c r="P117" s="38">
        <v>15</v>
      </c>
      <c r="Q117" s="39">
        <f>P117/20*70</f>
        <v>52.5</v>
      </c>
      <c r="R117" s="5"/>
      <c r="S117" s="29">
        <f>N117+Q117</f>
        <v>75</v>
      </c>
      <c r="T117" s="30" t="str">
        <f>IF(S117&gt;=79.5,"A",IF(S117&gt;=74.5,"B+",IF(S117&gt;=69.5,"B",IF(S117&gt;=64.5,"C+",IF(S117&gt;=59.5,"C",IF(S117&gt;=54.5,"D+",IF(S117&gt;=44.5,"D",IF(S117&lt;44.5,"FAIL"))))))))</f>
        <v>B+</v>
      </c>
    </row>
    <row r="118" spans="1:21" x14ac:dyDescent="0.25">
      <c r="A118" s="34">
        <v>5</v>
      </c>
      <c r="B118" s="34">
        <v>5753000610</v>
      </c>
      <c r="C118" s="35" t="s">
        <v>163</v>
      </c>
      <c r="D118" s="36" t="s">
        <v>164</v>
      </c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1</v>
      </c>
      <c r="L118" s="43">
        <v>1</v>
      </c>
      <c r="M118" s="4">
        <f>SUM(E118:L118)</f>
        <v>8</v>
      </c>
      <c r="N118" s="28">
        <f>M118/8*30</f>
        <v>30</v>
      </c>
      <c r="O118" s="27"/>
      <c r="P118" s="38">
        <v>13</v>
      </c>
      <c r="Q118" s="39">
        <f>P118/20*70</f>
        <v>45.5</v>
      </c>
      <c r="R118" s="5"/>
      <c r="S118" s="29">
        <f>N118+Q118</f>
        <v>75.5</v>
      </c>
      <c r="T118" s="30" t="str">
        <f>IF(S118&gt;=79.5,"A",IF(S118&gt;=74.5,"B+",IF(S118&gt;=69.5,"B",IF(S118&gt;=64.5,"C+",IF(S118&gt;=59.5,"C",IF(S118&gt;=54.5,"D+",IF(S118&gt;=44.5,"D",IF(S118&lt;44.5,"FAIL"))))))))</f>
        <v>B+</v>
      </c>
    </row>
    <row r="119" spans="1:21" x14ac:dyDescent="0.25">
      <c r="A119" s="34">
        <v>11</v>
      </c>
      <c r="B119" s="34">
        <v>5753000636</v>
      </c>
      <c r="C119" s="35" t="s">
        <v>295</v>
      </c>
      <c r="D119" s="36" t="s">
        <v>296</v>
      </c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43">
        <v>1</v>
      </c>
      <c r="M119" s="4">
        <f>SUM(E119:L119)</f>
        <v>8</v>
      </c>
      <c r="N119" s="28">
        <f>M119/8*30</f>
        <v>30</v>
      </c>
      <c r="O119" s="27"/>
      <c r="P119" s="38">
        <v>11</v>
      </c>
      <c r="Q119" s="39">
        <f>P119/20*70</f>
        <v>38.5</v>
      </c>
      <c r="R119" s="5"/>
      <c r="S119" s="29">
        <f>N119+Q119</f>
        <v>68.5</v>
      </c>
      <c r="T119" s="30" t="str">
        <f>IF(S119&gt;=79.5,"A",IF(S119&gt;=74.5,"B+",IF(S119&gt;=69.5,"B",IF(S119&gt;=64.5,"C+",IF(S119&gt;=59.5,"C",IF(S119&gt;=54.5,"D+",IF(S119&gt;=44.5,"D",IF(S119&lt;44.5,"FAIL"))))))))</f>
        <v>C+</v>
      </c>
    </row>
    <row r="120" spans="1:21" x14ac:dyDescent="0.25">
      <c r="A120" s="34">
        <v>3</v>
      </c>
      <c r="B120" s="34">
        <v>5753000644</v>
      </c>
      <c r="C120" s="35" t="s">
        <v>198</v>
      </c>
      <c r="D120" s="36" t="s">
        <v>199</v>
      </c>
      <c r="E120" s="6">
        <v>1</v>
      </c>
      <c r="F120" s="6">
        <v>1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43">
        <v>1</v>
      </c>
      <c r="M120" s="4">
        <f>SUM(E120:L120)</f>
        <v>8</v>
      </c>
      <c r="N120" s="28">
        <f>M120/8*30</f>
        <v>30</v>
      </c>
      <c r="O120" s="27"/>
      <c r="P120" s="38">
        <v>16.5</v>
      </c>
      <c r="Q120" s="39">
        <f>P120/20*70</f>
        <v>57.75</v>
      </c>
      <c r="R120" s="5"/>
      <c r="S120" s="29">
        <f>N120+Q120</f>
        <v>87.75</v>
      </c>
      <c r="T120" s="30" t="str">
        <f>IF(S120&gt;=79.5,"A",IF(S120&gt;=74.5,"B+",IF(S120&gt;=69.5,"B",IF(S120&gt;=64.5,"C+",IF(S120&gt;=59.5,"C",IF(S120&gt;=54.5,"D+",IF(S120&gt;=44.5,"D",IF(S120&lt;44.5,"FAIL"))))))))</f>
        <v>A</v>
      </c>
      <c r="U120" s="1" t="s">
        <v>397</v>
      </c>
    </row>
    <row r="121" spans="1:21" x14ac:dyDescent="0.25">
      <c r="A121" s="34">
        <v>13</v>
      </c>
      <c r="B121" s="34">
        <v>5753000677</v>
      </c>
      <c r="C121" s="35" t="s">
        <v>244</v>
      </c>
      <c r="D121" s="36" t="s">
        <v>245</v>
      </c>
      <c r="E121" s="6">
        <v>1</v>
      </c>
      <c r="F121" s="6">
        <v>1</v>
      </c>
      <c r="G121" s="6">
        <v>1</v>
      </c>
      <c r="H121" s="6">
        <v>1</v>
      </c>
      <c r="I121" s="6">
        <v>1</v>
      </c>
      <c r="J121" s="6">
        <v>1</v>
      </c>
      <c r="K121" s="6">
        <v>1</v>
      </c>
      <c r="L121" s="43">
        <v>1</v>
      </c>
      <c r="M121" s="4">
        <f>SUM(E121:L121)</f>
        <v>8</v>
      </c>
      <c r="N121" s="28">
        <f>M121/8*30</f>
        <v>30</v>
      </c>
      <c r="O121" s="27"/>
      <c r="P121" s="38">
        <v>12.5</v>
      </c>
      <c r="Q121" s="39">
        <f>P121/20*70</f>
        <v>43.75</v>
      </c>
      <c r="R121" s="5"/>
      <c r="S121" s="29">
        <f>N121+Q121</f>
        <v>73.75</v>
      </c>
      <c r="T121" s="30" t="str">
        <f>IF(S121&gt;=79.5,"A",IF(S121&gt;=74.5,"B+",IF(S121&gt;=69.5,"B",IF(S121&gt;=64.5,"C+",IF(S121&gt;=59.5,"C",IF(S121&gt;=54.5,"D+",IF(S121&gt;=44.5,"D",IF(S121&lt;44.5,"FAIL"))))))))</f>
        <v>B</v>
      </c>
    </row>
    <row r="122" spans="1:21" x14ac:dyDescent="0.25">
      <c r="A122" s="34">
        <v>13</v>
      </c>
      <c r="B122" s="34">
        <v>5753000685</v>
      </c>
      <c r="C122" s="35" t="s">
        <v>389</v>
      </c>
      <c r="D122" s="36" t="s">
        <v>349</v>
      </c>
      <c r="E122" s="6">
        <v>0</v>
      </c>
      <c r="F122" s="6">
        <v>1</v>
      </c>
      <c r="G122" s="6">
        <v>1</v>
      </c>
      <c r="H122" s="6">
        <v>1</v>
      </c>
      <c r="I122" s="6">
        <v>1</v>
      </c>
      <c r="J122" s="6">
        <v>1</v>
      </c>
      <c r="K122" s="6">
        <v>1</v>
      </c>
      <c r="L122" s="43">
        <v>1</v>
      </c>
      <c r="M122" s="4">
        <f>SUM(E122:L122)</f>
        <v>7</v>
      </c>
      <c r="N122" s="28">
        <f>M122/8*30</f>
        <v>26.25</v>
      </c>
      <c r="O122" s="27"/>
      <c r="P122" s="38">
        <v>12.5</v>
      </c>
      <c r="Q122" s="39">
        <f>P122/20*70</f>
        <v>43.75</v>
      </c>
      <c r="R122" s="5"/>
      <c r="S122" s="29">
        <f>N122+Q122</f>
        <v>70</v>
      </c>
      <c r="T122" s="30" t="str">
        <f>IF(S122&gt;=79.5,"A",IF(S122&gt;=74.5,"B+",IF(S122&gt;=69.5,"B",IF(S122&gt;=64.5,"C+",IF(S122&gt;=59.5,"C",IF(S122&gt;=54.5,"D+",IF(S122&gt;=44.5,"D",IF(S122&lt;44.5,"FAIL"))))))))</f>
        <v>B</v>
      </c>
    </row>
    <row r="123" spans="1:21" x14ac:dyDescent="0.25">
      <c r="A123" s="34">
        <v>19</v>
      </c>
      <c r="B123" s="34">
        <v>5753000693</v>
      </c>
      <c r="C123" s="35" t="s">
        <v>43</v>
      </c>
      <c r="D123" s="36" t="s">
        <v>44</v>
      </c>
      <c r="E123" s="6">
        <v>1</v>
      </c>
      <c r="F123" s="6">
        <v>1</v>
      </c>
      <c r="G123" s="6">
        <v>1</v>
      </c>
      <c r="H123" s="6">
        <v>0</v>
      </c>
      <c r="I123" s="6">
        <v>1</v>
      </c>
      <c r="J123" s="6">
        <v>1</v>
      </c>
      <c r="K123" s="6">
        <v>1</v>
      </c>
      <c r="L123" s="43">
        <v>1</v>
      </c>
      <c r="M123" s="4">
        <f>SUM(E123:L123)</f>
        <v>7</v>
      </c>
      <c r="N123" s="28">
        <f>M123/8*30</f>
        <v>26.25</v>
      </c>
      <c r="O123" s="27"/>
      <c r="P123" s="38">
        <v>14</v>
      </c>
      <c r="Q123" s="39">
        <f>P123/20*70</f>
        <v>49</v>
      </c>
      <c r="R123" s="5"/>
      <c r="S123" s="29">
        <f>N123+Q123</f>
        <v>75.25</v>
      </c>
      <c r="T123" s="30" t="str">
        <f>IF(S123&gt;=79.5,"A",IF(S123&gt;=74.5,"B+",IF(S123&gt;=69.5,"B",IF(S123&gt;=64.5,"C+",IF(S123&gt;=59.5,"C",IF(S123&gt;=54.5,"D+",IF(S123&gt;=44.5,"D",IF(S123&lt;44.5,"FAIL"))))))))</f>
        <v>B+</v>
      </c>
      <c r="U123" s="1" t="s">
        <v>398</v>
      </c>
    </row>
    <row r="124" spans="1:21" x14ac:dyDescent="0.25">
      <c r="A124" s="34">
        <v>5</v>
      </c>
      <c r="B124" s="34">
        <v>5753000701</v>
      </c>
      <c r="C124" s="35" t="s">
        <v>129</v>
      </c>
      <c r="D124" s="36" t="s">
        <v>130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43">
        <v>1</v>
      </c>
      <c r="M124" s="4">
        <f>SUM(E124:L124)</f>
        <v>8</v>
      </c>
      <c r="N124" s="28">
        <f>M124/8*30</f>
        <v>30</v>
      </c>
      <c r="O124" s="27"/>
      <c r="P124" s="38">
        <v>13</v>
      </c>
      <c r="Q124" s="39">
        <f>P124/20*70</f>
        <v>45.5</v>
      </c>
      <c r="R124" s="5"/>
      <c r="S124" s="29">
        <f>N124+Q124</f>
        <v>75.5</v>
      </c>
      <c r="T124" s="30" t="str">
        <f>IF(S124&gt;=79.5,"A",IF(S124&gt;=74.5,"B+",IF(S124&gt;=69.5,"B",IF(S124&gt;=64.5,"C+",IF(S124&gt;=59.5,"C",IF(S124&gt;=54.5,"D+",IF(S124&gt;=44.5,"D",IF(S124&lt;44.5,"FAIL"))))))))</f>
        <v>B+</v>
      </c>
    </row>
    <row r="125" spans="1:21" x14ac:dyDescent="0.25">
      <c r="A125" s="34">
        <v>7</v>
      </c>
      <c r="B125" s="34">
        <v>5753000719</v>
      </c>
      <c r="C125" s="35" t="s">
        <v>167</v>
      </c>
      <c r="D125" s="36" t="s">
        <v>168</v>
      </c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0</v>
      </c>
      <c r="L125" s="43">
        <v>1</v>
      </c>
      <c r="M125" s="4">
        <f>SUM(E125:L125)</f>
        <v>7</v>
      </c>
      <c r="N125" s="28">
        <f>M125/8*30</f>
        <v>26.25</v>
      </c>
      <c r="O125" s="27"/>
      <c r="P125" s="38">
        <v>15</v>
      </c>
      <c r="Q125" s="39">
        <f>P125/20*70</f>
        <v>52.5</v>
      </c>
      <c r="R125" s="5"/>
      <c r="S125" s="29">
        <f>N125+Q125</f>
        <v>78.75</v>
      </c>
      <c r="T125" s="30" t="str">
        <f>IF(S125&gt;=79.5,"A",IF(S125&gt;=74.5,"B+",IF(S125&gt;=69.5,"B",IF(S125&gt;=64.5,"C+",IF(S125&gt;=59.5,"C",IF(S125&gt;=54.5,"D+",IF(S125&gt;=44.5,"D",IF(S125&lt;44.5,"FAIL"))))))))</f>
        <v>B+</v>
      </c>
    </row>
    <row r="126" spans="1:21" x14ac:dyDescent="0.25">
      <c r="A126" s="40">
        <v>4</v>
      </c>
      <c r="B126" s="40">
        <v>5753000735</v>
      </c>
      <c r="C126" s="41" t="s">
        <v>123</v>
      </c>
      <c r="D126" s="42" t="s">
        <v>124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43">
        <v>1</v>
      </c>
      <c r="M126" s="4">
        <f>SUM(E126:L126)</f>
        <v>8</v>
      </c>
      <c r="N126" s="28">
        <f>M126/8*30</f>
        <v>30</v>
      </c>
      <c r="O126" s="27"/>
      <c r="P126" s="38">
        <v>16</v>
      </c>
      <c r="Q126" s="39">
        <f>P126/20*70</f>
        <v>56</v>
      </c>
      <c r="R126" s="5"/>
      <c r="S126" s="29">
        <f>N126+Q126</f>
        <v>86</v>
      </c>
      <c r="T126" s="30" t="str">
        <f>IF(S126&gt;=79.5,"A",IF(S126&gt;=74.5,"B+",IF(S126&gt;=69.5,"B",IF(S126&gt;=64.5,"C+",IF(S126&gt;=59.5,"C",IF(S126&gt;=54.5,"D+",IF(S126&gt;=44.5,"D",IF(S126&lt;44.5,"FAIL"))))))))</f>
        <v>A</v>
      </c>
      <c r="U126" s="1" t="s">
        <v>400</v>
      </c>
    </row>
    <row r="127" spans="1:21" x14ac:dyDescent="0.25">
      <c r="A127" s="40">
        <v>22</v>
      </c>
      <c r="B127" s="40">
        <v>5753000743</v>
      </c>
      <c r="C127" s="41" t="s">
        <v>186</v>
      </c>
      <c r="D127" s="42" t="s">
        <v>187</v>
      </c>
      <c r="E127" s="6">
        <v>1</v>
      </c>
      <c r="F127" s="6">
        <v>1</v>
      </c>
      <c r="G127" s="6">
        <v>1</v>
      </c>
      <c r="H127" s="6">
        <v>0</v>
      </c>
      <c r="I127" s="6">
        <v>1</v>
      </c>
      <c r="J127" s="6">
        <v>1</v>
      </c>
      <c r="K127" s="6">
        <v>1</v>
      </c>
      <c r="L127" s="43">
        <v>1</v>
      </c>
      <c r="M127" s="4">
        <f>SUM(E127:L127)</f>
        <v>7</v>
      </c>
      <c r="N127" s="28">
        <f>M127/8*30</f>
        <v>26.25</v>
      </c>
      <c r="O127" s="27"/>
      <c r="P127" s="38">
        <v>12</v>
      </c>
      <c r="Q127" s="39">
        <f>P127/20*70</f>
        <v>42</v>
      </c>
      <c r="R127" s="5"/>
      <c r="S127" s="29">
        <f>N127+Q127</f>
        <v>68.25</v>
      </c>
      <c r="T127" s="30" t="str">
        <f>IF(S127&gt;=79.5,"A",IF(S127&gt;=74.5,"B+",IF(S127&gt;=69.5,"B",IF(S127&gt;=64.5,"C+",IF(S127&gt;=59.5,"C",IF(S127&gt;=54.5,"D+",IF(S127&gt;=44.5,"D",IF(S127&lt;44.5,"FAIL"))))))))</f>
        <v>C+</v>
      </c>
    </row>
    <row r="128" spans="1:21" x14ac:dyDescent="0.25">
      <c r="A128" s="34">
        <v>13</v>
      </c>
      <c r="B128" s="34">
        <v>5753000750</v>
      </c>
      <c r="C128" s="35" t="s">
        <v>87</v>
      </c>
      <c r="D128" s="36" t="s">
        <v>88</v>
      </c>
      <c r="E128" s="6">
        <v>1</v>
      </c>
      <c r="F128" s="6">
        <v>1</v>
      </c>
      <c r="G128" s="6">
        <v>0</v>
      </c>
      <c r="H128" s="6">
        <v>1</v>
      </c>
      <c r="I128" s="6">
        <v>1</v>
      </c>
      <c r="J128" s="6">
        <v>1</v>
      </c>
      <c r="K128" s="6">
        <v>1</v>
      </c>
      <c r="L128" s="43">
        <v>1</v>
      </c>
      <c r="M128" s="4">
        <f>SUM(E128:L128)</f>
        <v>7</v>
      </c>
      <c r="N128" s="28">
        <f>M128/8*30</f>
        <v>26.25</v>
      </c>
      <c r="O128" s="27"/>
      <c r="P128" s="38">
        <v>12.5</v>
      </c>
      <c r="Q128" s="39">
        <f>P128/20*70</f>
        <v>43.75</v>
      </c>
      <c r="R128" s="5"/>
      <c r="S128" s="29">
        <f>N128+Q128</f>
        <v>70</v>
      </c>
      <c r="T128" s="30" t="str">
        <f>IF(S128&gt;=79.5,"A",IF(S128&gt;=74.5,"B+",IF(S128&gt;=69.5,"B",IF(S128&gt;=64.5,"C+",IF(S128&gt;=59.5,"C",IF(S128&gt;=54.5,"D+",IF(S128&gt;=44.5,"D",IF(S128&lt;44.5,"FAIL"))))))))</f>
        <v>B</v>
      </c>
    </row>
    <row r="129" spans="1:21" x14ac:dyDescent="0.25">
      <c r="A129" s="34">
        <v>13</v>
      </c>
      <c r="B129" s="34">
        <v>5753000776</v>
      </c>
      <c r="C129" s="35" t="s">
        <v>71</v>
      </c>
      <c r="D129" s="36" t="s">
        <v>72</v>
      </c>
      <c r="E129" s="6">
        <v>1</v>
      </c>
      <c r="F129" s="6">
        <v>1</v>
      </c>
      <c r="G129" s="6">
        <v>1</v>
      </c>
      <c r="H129" s="43">
        <v>0</v>
      </c>
      <c r="I129" s="6">
        <v>1</v>
      </c>
      <c r="J129" s="6">
        <v>1</v>
      </c>
      <c r="K129" s="6">
        <v>1</v>
      </c>
      <c r="L129" s="43">
        <v>1</v>
      </c>
      <c r="M129" s="4">
        <f>SUM(E129:L129)</f>
        <v>7</v>
      </c>
      <c r="N129" s="28">
        <f>M129/8*30</f>
        <v>26.25</v>
      </c>
      <c r="O129" s="27"/>
      <c r="P129" s="38">
        <v>12.5</v>
      </c>
      <c r="Q129" s="39">
        <f>P129/20*70</f>
        <v>43.75</v>
      </c>
      <c r="R129" s="5"/>
      <c r="S129" s="29">
        <f>N129+Q129</f>
        <v>70</v>
      </c>
      <c r="T129" s="30" t="str">
        <f>IF(S129&gt;=79.5,"A",IF(S129&gt;=74.5,"B+",IF(S129&gt;=69.5,"B",IF(S129&gt;=64.5,"C+",IF(S129&gt;=59.5,"C",IF(S129&gt;=54.5,"D+",IF(S129&gt;=44.5,"D",IF(S129&lt;44.5,"FAIL"))))))))</f>
        <v>B</v>
      </c>
    </row>
    <row r="130" spans="1:21" x14ac:dyDescent="0.25">
      <c r="A130" s="40">
        <v>4</v>
      </c>
      <c r="B130" s="40">
        <v>5753000784</v>
      </c>
      <c r="C130" s="41" t="s">
        <v>127</v>
      </c>
      <c r="D130" s="42" t="s">
        <v>128</v>
      </c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1</v>
      </c>
      <c r="K130" s="6">
        <v>1</v>
      </c>
      <c r="L130" s="43">
        <v>1</v>
      </c>
      <c r="M130" s="4">
        <f>SUM(E130:L130)</f>
        <v>8</v>
      </c>
      <c r="N130" s="28">
        <f>M130/8*30</f>
        <v>30</v>
      </c>
      <c r="O130" s="27"/>
      <c r="P130" s="38">
        <v>16</v>
      </c>
      <c r="Q130" s="39">
        <f>P130/20*70</f>
        <v>56</v>
      </c>
      <c r="R130" s="5"/>
      <c r="S130" s="29">
        <f>N130+Q130</f>
        <v>86</v>
      </c>
      <c r="T130" s="30" t="str">
        <f>IF(S130&gt;=79.5,"A",IF(S130&gt;=74.5,"B+",IF(S130&gt;=69.5,"B",IF(S130&gt;=64.5,"C+",IF(S130&gt;=59.5,"C",IF(S130&gt;=54.5,"D+",IF(S130&gt;=44.5,"D",IF(S130&lt;44.5,"FAIL"))))))))</f>
        <v>A</v>
      </c>
      <c r="U130" s="1" t="s">
        <v>400</v>
      </c>
    </row>
    <row r="131" spans="1:21" x14ac:dyDescent="0.25">
      <c r="A131" s="40">
        <v>4</v>
      </c>
      <c r="B131" s="40">
        <v>5753000792</v>
      </c>
      <c r="C131" s="41" t="s">
        <v>337</v>
      </c>
      <c r="D131" s="42" t="s">
        <v>120</v>
      </c>
      <c r="E131" s="6">
        <v>1</v>
      </c>
      <c r="F131" s="6">
        <v>1</v>
      </c>
      <c r="G131" s="6">
        <v>1</v>
      </c>
      <c r="H131" s="6">
        <v>1</v>
      </c>
      <c r="I131" s="6">
        <v>0</v>
      </c>
      <c r="J131" s="6">
        <v>1</v>
      </c>
      <c r="K131" s="6">
        <v>1</v>
      </c>
      <c r="L131" s="43">
        <v>1</v>
      </c>
      <c r="M131" s="4">
        <f>SUM(E131:L131)</f>
        <v>7</v>
      </c>
      <c r="N131" s="28">
        <f>M131/8*30</f>
        <v>26.25</v>
      </c>
      <c r="O131" s="27"/>
      <c r="P131" s="38">
        <v>16</v>
      </c>
      <c r="Q131" s="39">
        <f>P131/20*70</f>
        <v>56</v>
      </c>
      <c r="R131" s="5"/>
      <c r="S131" s="29">
        <f>N131+Q131</f>
        <v>82.25</v>
      </c>
      <c r="T131" s="30" t="str">
        <f>IF(S131&gt;=79.5,"A",IF(S131&gt;=74.5,"B+",IF(S131&gt;=69.5,"B",IF(S131&gt;=64.5,"C+",IF(S131&gt;=59.5,"C",IF(S131&gt;=54.5,"D+",IF(S131&gt;=44.5,"D",IF(S131&lt;44.5,"FAIL"))))))))</f>
        <v>A</v>
      </c>
      <c r="U131" s="1" t="s">
        <v>400</v>
      </c>
    </row>
    <row r="132" spans="1:21" x14ac:dyDescent="0.25">
      <c r="A132" s="34">
        <v>3</v>
      </c>
      <c r="B132" s="34">
        <v>5753000800</v>
      </c>
      <c r="C132" s="35" t="s">
        <v>387</v>
      </c>
      <c r="D132" s="36" t="s">
        <v>388</v>
      </c>
      <c r="E132" s="6">
        <v>0</v>
      </c>
      <c r="F132" s="6">
        <v>0</v>
      </c>
      <c r="G132" s="6">
        <v>1</v>
      </c>
      <c r="H132" s="6">
        <v>0</v>
      </c>
      <c r="I132" s="6">
        <v>1</v>
      </c>
      <c r="J132" s="6">
        <v>0</v>
      </c>
      <c r="K132" s="6">
        <v>1</v>
      </c>
      <c r="L132" s="43">
        <v>1</v>
      </c>
      <c r="M132" s="4">
        <f>SUM(E132:L132)</f>
        <v>4</v>
      </c>
      <c r="N132" s="28">
        <f>M132/8*30</f>
        <v>15</v>
      </c>
      <c r="O132" s="27"/>
      <c r="P132" s="38">
        <v>16.5</v>
      </c>
      <c r="Q132" s="39">
        <f>P132/20*70</f>
        <v>57.75</v>
      </c>
      <c r="R132" s="5"/>
      <c r="S132" s="29">
        <f>N132+Q132</f>
        <v>72.75</v>
      </c>
      <c r="T132" s="30" t="str">
        <f>IF(S132&gt;=79.5,"A",IF(S132&gt;=74.5,"B+",IF(S132&gt;=69.5,"B",IF(S132&gt;=64.5,"C+",IF(S132&gt;=59.5,"C",IF(S132&gt;=54.5,"D+",IF(S132&gt;=44.5,"D",IF(S132&lt;44.5,"FAIL"))))))))</f>
        <v>B</v>
      </c>
      <c r="U132" s="1" t="s">
        <v>397</v>
      </c>
    </row>
    <row r="133" spans="1:21" x14ac:dyDescent="0.25">
      <c r="A133" s="40">
        <v>22</v>
      </c>
      <c r="B133" s="40">
        <v>5753000867</v>
      </c>
      <c r="C133" s="41" t="s">
        <v>110</v>
      </c>
      <c r="D133" s="42" t="s">
        <v>111</v>
      </c>
      <c r="E133" s="6">
        <v>1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43">
        <v>1</v>
      </c>
      <c r="M133" s="4">
        <f>SUM(E133:L133)</f>
        <v>8</v>
      </c>
      <c r="N133" s="28">
        <f>M133/8*30</f>
        <v>30</v>
      </c>
      <c r="O133" s="27"/>
      <c r="P133" s="38">
        <v>12</v>
      </c>
      <c r="Q133" s="39">
        <f>P133/20*70</f>
        <v>42</v>
      </c>
      <c r="R133" s="5"/>
      <c r="S133" s="29">
        <f>N133+Q133</f>
        <v>72</v>
      </c>
      <c r="T133" s="30" t="str">
        <f>IF(S133&gt;=79.5,"A",IF(S133&gt;=74.5,"B+",IF(S133&gt;=69.5,"B",IF(S133&gt;=64.5,"C+",IF(S133&gt;=59.5,"C",IF(S133&gt;=54.5,"D+",IF(S133&gt;=44.5,"D",IF(S133&lt;44.5,"FAIL"))))))))</f>
        <v>B</v>
      </c>
    </row>
    <row r="134" spans="1:21" x14ac:dyDescent="0.25">
      <c r="A134" s="34">
        <v>1</v>
      </c>
      <c r="B134" s="34">
        <v>5753000875</v>
      </c>
      <c r="C134" s="35" t="s">
        <v>55</v>
      </c>
      <c r="D134" s="36" t="s">
        <v>56</v>
      </c>
      <c r="E134" s="6">
        <v>1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1</v>
      </c>
      <c r="L134" s="43">
        <v>1</v>
      </c>
      <c r="M134" s="4">
        <f>SUM(E134:L134)</f>
        <v>8</v>
      </c>
      <c r="N134" s="28">
        <f>M134/8*30</f>
        <v>30</v>
      </c>
      <c r="O134" s="27"/>
      <c r="P134" s="38">
        <v>9</v>
      </c>
      <c r="Q134" s="39">
        <f>P134/20*70</f>
        <v>31.5</v>
      </c>
      <c r="R134" s="5"/>
      <c r="S134" s="29">
        <f>N134+Q134</f>
        <v>61.5</v>
      </c>
      <c r="T134" s="30" t="str">
        <f>IF(S134&gt;=79.5,"A",IF(S134&gt;=74.5,"B+",IF(S134&gt;=69.5,"B",IF(S134&gt;=64.5,"C+",IF(S134&gt;=59.5,"C",IF(S134&gt;=54.5,"D+",IF(S134&gt;=44.5,"D",IF(S134&lt;44.5,"FAIL"))))))))</f>
        <v>C</v>
      </c>
    </row>
    <row r="135" spans="1:21" x14ac:dyDescent="0.25">
      <c r="A135" s="34">
        <v>7</v>
      </c>
      <c r="B135" s="34">
        <v>5753000883</v>
      </c>
      <c r="C135" s="35" t="s">
        <v>321</v>
      </c>
      <c r="D135" s="36" t="s">
        <v>322</v>
      </c>
      <c r="E135" s="6">
        <v>1</v>
      </c>
      <c r="F135" s="6">
        <v>0</v>
      </c>
      <c r="G135" s="6">
        <v>0</v>
      </c>
      <c r="H135" s="6">
        <v>0</v>
      </c>
      <c r="I135" s="6">
        <v>1</v>
      </c>
      <c r="J135" s="6">
        <v>0</v>
      </c>
      <c r="K135" s="6">
        <v>0</v>
      </c>
      <c r="L135" s="43">
        <v>1</v>
      </c>
      <c r="M135" s="4">
        <f>SUM(E135:L135)</f>
        <v>3</v>
      </c>
      <c r="N135" s="28">
        <f>M135/8*30</f>
        <v>11.25</v>
      </c>
      <c r="O135" s="27"/>
      <c r="P135" s="38">
        <v>15</v>
      </c>
      <c r="Q135" s="39">
        <f>P135/20*70</f>
        <v>52.5</v>
      </c>
      <c r="R135" s="5"/>
      <c r="S135" s="29">
        <f>N135+Q135</f>
        <v>63.75</v>
      </c>
      <c r="T135" s="30" t="str">
        <f>IF(S135&gt;=79.5,"A",IF(S135&gt;=74.5,"B+",IF(S135&gt;=69.5,"B",IF(S135&gt;=64.5,"C+",IF(S135&gt;=59.5,"C",IF(S135&gt;=54.5,"D+",IF(S135&gt;=44.5,"D",IF(S135&lt;44.5,"FAIL"))))))))</f>
        <v>C</v>
      </c>
    </row>
    <row r="136" spans="1:21" x14ac:dyDescent="0.25">
      <c r="A136" s="40">
        <v>20</v>
      </c>
      <c r="B136" s="40">
        <v>5753000891</v>
      </c>
      <c r="C136" s="41" t="s">
        <v>369</v>
      </c>
      <c r="D136" s="42" t="s">
        <v>131</v>
      </c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43">
        <v>1</v>
      </c>
      <c r="M136" s="4">
        <f>SUM(E136:L136)</f>
        <v>8</v>
      </c>
      <c r="N136" s="28">
        <f>M136/8*30</f>
        <v>30</v>
      </c>
      <c r="O136" s="27"/>
      <c r="P136" s="38">
        <v>13</v>
      </c>
      <c r="Q136" s="39">
        <f>P136/20*70</f>
        <v>45.5</v>
      </c>
      <c r="R136" s="5"/>
      <c r="S136" s="29">
        <f>N136+Q136</f>
        <v>75.5</v>
      </c>
      <c r="T136" s="30" t="str">
        <f>IF(S136&gt;=79.5,"A",IF(S136&gt;=74.5,"B+",IF(S136&gt;=69.5,"B",IF(S136&gt;=64.5,"C+",IF(S136&gt;=59.5,"C",IF(S136&gt;=54.5,"D+",IF(S136&gt;=44.5,"D",IF(S136&lt;44.5,"FAIL"))))))))</f>
        <v>B+</v>
      </c>
    </row>
    <row r="137" spans="1:21" x14ac:dyDescent="0.25">
      <c r="A137" s="34">
        <v>19</v>
      </c>
      <c r="B137" s="34">
        <v>5753000917</v>
      </c>
      <c r="C137" s="35" t="s">
        <v>79</v>
      </c>
      <c r="D137" s="36" t="s">
        <v>80</v>
      </c>
      <c r="E137" s="6">
        <v>1</v>
      </c>
      <c r="F137" s="6">
        <v>1</v>
      </c>
      <c r="G137" s="6">
        <v>1</v>
      </c>
      <c r="H137" s="6">
        <v>1</v>
      </c>
      <c r="I137" s="6">
        <v>1</v>
      </c>
      <c r="J137" s="6">
        <v>1</v>
      </c>
      <c r="K137" s="6">
        <v>1</v>
      </c>
      <c r="L137" s="43">
        <v>1</v>
      </c>
      <c r="M137" s="4">
        <f>SUM(E137:L137)</f>
        <v>8</v>
      </c>
      <c r="N137" s="28">
        <f>M137/8*30</f>
        <v>30</v>
      </c>
      <c r="O137" s="27"/>
      <c r="P137" s="38">
        <v>14</v>
      </c>
      <c r="Q137" s="39">
        <f>P137/20*70</f>
        <v>49</v>
      </c>
      <c r="R137" s="5"/>
      <c r="S137" s="29">
        <f>N137+Q137</f>
        <v>79</v>
      </c>
      <c r="T137" s="30" t="str">
        <f>IF(S137&gt;=79.5,"A",IF(S137&gt;=74.5,"B+",IF(S137&gt;=69.5,"B",IF(S137&gt;=64.5,"C+",IF(S137&gt;=59.5,"C",IF(S137&gt;=54.5,"D+",IF(S137&gt;=44.5,"D",IF(S137&lt;44.5,"FAIL"))))))))</f>
        <v>B+</v>
      </c>
      <c r="U137" s="1" t="s">
        <v>398</v>
      </c>
    </row>
    <row r="138" spans="1:21" x14ac:dyDescent="0.25">
      <c r="A138" s="40">
        <v>22</v>
      </c>
      <c r="B138" s="40">
        <v>5753000925</v>
      </c>
      <c r="C138" s="41" t="s">
        <v>188</v>
      </c>
      <c r="D138" s="42" t="s">
        <v>189</v>
      </c>
      <c r="E138" s="6">
        <v>1</v>
      </c>
      <c r="F138" s="6">
        <v>1</v>
      </c>
      <c r="G138" s="6">
        <v>1</v>
      </c>
      <c r="H138" s="6">
        <v>0</v>
      </c>
      <c r="I138" s="6">
        <v>1</v>
      </c>
      <c r="J138" s="6">
        <v>1</v>
      </c>
      <c r="K138" s="6">
        <v>1</v>
      </c>
      <c r="L138" s="43">
        <v>1</v>
      </c>
      <c r="M138" s="4">
        <f>SUM(E138:L138)</f>
        <v>7</v>
      </c>
      <c r="N138" s="28">
        <f>M138/8*30</f>
        <v>26.25</v>
      </c>
      <c r="O138" s="27"/>
      <c r="P138" s="38">
        <v>12</v>
      </c>
      <c r="Q138" s="39">
        <f>P138/20*70</f>
        <v>42</v>
      </c>
      <c r="R138" s="5"/>
      <c r="S138" s="29">
        <f>N138+Q138</f>
        <v>68.25</v>
      </c>
      <c r="T138" s="30" t="str">
        <f>IF(S138&gt;=79.5,"A",IF(S138&gt;=74.5,"B+",IF(S138&gt;=69.5,"B",IF(S138&gt;=64.5,"C+",IF(S138&gt;=59.5,"C",IF(S138&gt;=54.5,"D+",IF(S138&gt;=44.5,"D",IF(S138&lt;44.5,"FAIL"))))))))</f>
        <v>C+</v>
      </c>
    </row>
    <row r="139" spans="1:21" x14ac:dyDescent="0.25">
      <c r="A139" s="40">
        <v>4</v>
      </c>
      <c r="B139" s="40">
        <v>5753000933</v>
      </c>
      <c r="C139" s="41" t="s">
        <v>121</v>
      </c>
      <c r="D139" s="42" t="s">
        <v>122</v>
      </c>
      <c r="E139" s="6">
        <v>1</v>
      </c>
      <c r="F139" s="6">
        <v>1</v>
      </c>
      <c r="G139" s="6">
        <v>1</v>
      </c>
      <c r="H139" s="6">
        <v>1</v>
      </c>
      <c r="I139" s="6">
        <v>1</v>
      </c>
      <c r="J139" s="6">
        <v>1</v>
      </c>
      <c r="K139" s="6">
        <v>1</v>
      </c>
      <c r="L139" s="43">
        <v>1</v>
      </c>
      <c r="M139" s="4">
        <f>SUM(E139:L139)</f>
        <v>8</v>
      </c>
      <c r="N139" s="28">
        <f>M139/8*30</f>
        <v>30</v>
      </c>
      <c r="O139" s="27"/>
      <c r="P139" s="38">
        <v>16</v>
      </c>
      <c r="Q139" s="39">
        <f>P139/20*70</f>
        <v>56</v>
      </c>
      <c r="R139" s="5"/>
      <c r="S139" s="29">
        <f>N139+Q139</f>
        <v>86</v>
      </c>
      <c r="T139" s="30" t="str">
        <f>IF(S139&gt;=79.5,"A",IF(S139&gt;=74.5,"B+",IF(S139&gt;=69.5,"B",IF(S139&gt;=64.5,"C+",IF(S139&gt;=59.5,"C",IF(S139&gt;=54.5,"D+",IF(S139&gt;=44.5,"D",IF(S139&lt;44.5,"FAIL"))))))))</f>
        <v>A</v>
      </c>
      <c r="U139" s="1" t="s">
        <v>400</v>
      </c>
    </row>
    <row r="140" spans="1:21" x14ac:dyDescent="0.25">
      <c r="A140" s="34">
        <v>11</v>
      </c>
      <c r="B140" s="34">
        <v>5753000941</v>
      </c>
      <c r="C140" s="35" t="s">
        <v>194</v>
      </c>
      <c r="D140" s="36" t="s">
        <v>195</v>
      </c>
      <c r="E140" s="6">
        <v>1</v>
      </c>
      <c r="F140" s="6">
        <v>0</v>
      </c>
      <c r="G140" s="6">
        <v>0</v>
      </c>
      <c r="H140" s="43">
        <v>0</v>
      </c>
      <c r="I140" s="6">
        <v>1</v>
      </c>
      <c r="J140" s="6">
        <v>0</v>
      </c>
      <c r="K140" s="6">
        <v>0</v>
      </c>
      <c r="L140" s="43">
        <v>1</v>
      </c>
      <c r="M140" s="4">
        <f>SUM(E140:L140)</f>
        <v>3</v>
      </c>
      <c r="N140" s="28">
        <f>M140/8*30</f>
        <v>11.25</v>
      </c>
      <c r="O140" s="27"/>
      <c r="P140" s="38">
        <v>11</v>
      </c>
      <c r="Q140" s="39">
        <f>P140/20*70</f>
        <v>38.5</v>
      </c>
      <c r="R140" s="5"/>
      <c r="S140" s="29">
        <f>N140+Q140</f>
        <v>49.75</v>
      </c>
      <c r="T140" s="30" t="str">
        <f>IF(S140&gt;=79.5,"A",IF(S140&gt;=74.5,"B+",IF(S140&gt;=69.5,"B",IF(S140&gt;=64.5,"C+",IF(S140&gt;=59.5,"C",IF(S140&gt;=54.5,"D+",IF(S140&gt;=44.5,"D",IF(S140&lt;44.5,"FAIL"))))))))</f>
        <v>D</v>
      </c>
    </row>
    <row r="141" spans="1:21" x14ac:dyDescent="0.25">
      <c r="A141" s="34">
        <v>3</v>
      </c>
      <c r="B141" s="34">
        <v>5753000990</v>
      </c>
      <c r="C141" s="35" t="s">
        <v>196</v>
      </c>
      <c r="D141" s="36" t="s">
        <v>197</v>
      </c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6">
        <v>1</v>
      </c>
      <c r="K141" s="6">
        <v>1</v>
      </c>
      <c r="L141" s="43">
        <v>1</v>
      </c>
      <c r="M141" s="4">
        <f>SUM(E141:L141)</f>
        <v>8</v>
      </c>
      <c r="N141" s="28">
        <f>M141/8*30</f>
        <v>30</v>
      </c>
      <c r="O141" s="27"/>
      <c r="P141" s="38">
        <v>16.5</v>
      </c>
      <c r="Q141" s="39">
        <f>P141/20*70</f>
        <v>57.75</v>
      </c>
      <c r="R141" s="5"/>
      <c r="S141" s="29">
        <f>N141+Q141</f>
        <v>87.75</v>
      </c>
      <c r="T141" s="30" t="str">
        <f>IF(S141&gt;=79.5,"A",IF(S141&gt;=74.5,"B+",IF(S141&gt;=69.5,"B",IF(S141&gt;=64.5,"C+",IF(S141&gt;=59.5,"C",IF(S141&gt;=54.5,"D+",IF(S141&gt;=44.5,"D",IF(S141&lt;44.5,"FAIL"))))))))</f>
        <v>A</v>
      </c>
      <c r="U141" s="1" t="s">
        <v>397</v>
      </c>
    </row>
    <row r="142" spans="1:21" x14ac:dyDescent="0.25">
      <c r="A142" s="34">
        <v>13</v>
      </c>
      <c r="B142" s="34">
        <v>5753001030</v>
      </c>
      <c r="C142" s="35" t="s">
        <v>73</v>
      </c>
      <c r="D142" s="36" t="s">
        <v>74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43">
        <v>1</v>
      </c>
      <c r="M142" s="4">
        <f>SUM(E142:L142)</f>
        <v>8</v>
      </c>
      <c r="N142" s="28">
        <f>M142/8*30</f>
        <v>30</v>
      </c>
      <c r="O142" s="27"/>
      <c r="P142" s="38">
        <v>12.5</v>
      </c>
      <c r="Q142" s="39">
        <f>P142/20*70</f>
        <v>43.75</v>
      </c>
      <c r="R142" s="5"/>
      <c r="S142" s="29">
        <f>N142+Q142</f>
        <v>73.75</v>
      </c>
      <c r="T142" s="30" t="str">
        <f>IF(S142&gt;=79.5,"A",IF(S142&gt;=74.5,"B+",IF(S142&gt;=69.5,"B",IF(S142&gt;=64.5,"C+",IF(S142&gt;=59.5,"C",IF(S142&gt;=54.5,"D+",IF(S142&gt;=44.5,"D",IF(S142&lt;44.5,"FAIL"))))))))</f>
        <v>B</v>
      </c>
    </row>
    <row r="143" spans="1:21" x14ac:dyDescent="0.25">
      <c r="A143" s="34">
        <v>7</v>
      </c>
      <c r="B143" s="34">
        <v>5753001048</v>
      </c>
      <c r="C143" s="35" t="s">
        <v>381</v>
      </c>
      <c r="D143" s="36" t="s">
        <v>382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43">
        <v>1</v>
      </c>
      <c r="M143" s="4">
        <f>SUM(E143:L143)</f>
        <v>2</v>
      </c>
      <c r="N143" s="28">
        <f>M143/8*30</f>
        <v>7.5</v>
      </c>
      <c r="O143" s="27"/>
      <c r="P143" s="38">
        <v>15</v>
      </c>
      <c r="Q143" s="39">
        <f>P143/20*70</f>
        <v>52.5</v>
      </c>
      <c r="R143" s="5"/>
      <c r="S143" s="29">
        <f>N143+Q143</f>
        <v>60</v>
      </c>
      <c r="T143" s="30" t="str">
        <f>IF(S143&gt;=79.5,"A",IF(S143&gt;=74.5,"B+",IF(S143&gt;=69.5,"B",IF(S143&gt;=64.5,"C+",IF(S143&gt;=59.5,"C",IF(S143&gt;=54.5,"D+",IF(S143&gt;=44.5,"D",IF(S143&lt;44.5,"FAIL"))))))))</f>
        <v>C</v>
      </c>
    </row>
    <row r="144" spans="1:21" x14ac:dyDescent="0.25">
      <c r="A144" s="34">
        <v>11</v>
      </c>
      <c r="B144" s="34">
        <v>5753001055</v>
      </c>
      <c r="C144" s="35" t="s">
        <v>192</v>
      </c>
      <c r="D144" s="36" t="s">
        <v>193</v>
      </c>
      <c r="E144" s="6">
        <v>1</v>
      </c>
      <c r="F144" s="6">
        <v>1</v>
      </c>
      <c r="G144" s="6">
        <v>1</v>
      </c>
      <c r="H144" s="43">
        <v>0</v>
      </c>
      <c r="I144" s="6">
        <v>1</v>
      </c>
      <c r="J144" s="6">
        <v>1</v>
      </c>
      <c r="K144" s="6">
        <v>1</v>
      </c>
      <c r="L144" s="43">
        <v>1</v>
      </c>
      <c r="M144" s="4">
        <f>SUM(E144:L144)</f>
        <v>7</v>
      </c>
      <c r="N144" s="28">
        <f>M144/8*30</f>
        <v>26.25</v>
      </c>
      <c r="O144" s="27"/>
      <c r="P144" s="38">
        <v>11</v>
      </c>
      <c r="Q144" s="39">
        <f>P144/20*70</f>
        <v>38.5</v>
      </c>
      <c r="R144" s="5"/>
      <c r="S144" s="29">
        <f>N144+Q144</f>
        <v>64.75</v>
      </c>
      <c r="T144" s="30" t="str">
        <f>IF(S144&gt;=79.5,"A",IF(S144&gt;=74.5,"B+",IF(S144&gt;=69.5,"B",IF(S144&gt;=64.5,"C+",IF(S144&gt;=59.5,"C",IF(S144&gt;=54.5,"D+",IF(S144&gt;=44.5,"D",IF(S144&lt;44.5,"FAIL"))))))))</f>
        <v>C+</v>
      </c>
    </row>
    <row r="145" spans="1:21" x14ac:dyDescent="0.25">
      <c r="A145" s="34">
        <v>19</v>
      </c>
      <c r="B145" s="34">
        <v>5753001071</v>
      </c>
      <c r="C145" s="35" t="s">
        <v>340</v>
      </c>
      <c r="D145" s="36"/>
      <c r="E145" s="6">
        <v>1</v>
      </c>
      <c r="F145" s="6">
        <v>1</v>
      </c>
      <c r="G145" s="6">
        <v>1</v>
      </c>
      <c r="H145" s="6">
        <v>1</v>
      </c>
      <c r="I145" s="6">
        <v>1</v>
      </c>
      <c r="J145" s="6">
        <v>1</v>
      </c>
      <c r="K145" s="6">
        <v>1</v>
      </c>
      <c r="L145" s="43">
        <v>1</v>
      </c>
      <c r="M145" s="4">
        <f>SUM(E145:L145)</f>
        <v>8</v>
      </c>
      <c r="N145" s="28">
        <f>M145/8*30</f>
        <v>30</v>
      </c>
      <c r="O145" s="27"/>
      <c r="P145" s="38">
        <v>14</v>
      </c>
      <c r="Q145" s="39">
        <f>P145/20*70</f>
        <v>49</v>
      </c>
      <c r="R145" s="5"/>
      <c r="S145" s="29">
        <f>N145+Q145</f>
        <v>79</v>
      </c>
      <c r="T145" s="30" t="str">
        <f>IF(S145&gt;=79.5,"A",IF(S145&gt;=74.5,"B+",IF(S145&gt;=69.5,"B",IF(S145&gt;=64.5,"C+",IF(S145&gt;=59.5,"C",IF(S145&gt;=54.5,"D+",IF(S145&gt;=44.5,"D",IF(S145&lt;44.5,"FAIL"))))))))</f>
        <v>B+</v>
      </c>
      <c r="U145" s="1" t="s">
        <v>398</v>
      </c>
    </row>
    <row r="146" spans="1:21" x14ac:dyDescent="0.25">
      <c r="A146" s="34">
        <v>19</v>
      </c>
      <c r="B146" s="34">
        <v>5753001089</v>
      </c>
      <c r="C146" s="35" t="s">
        <v>339</v>
      </c>
      <c r="D146" s="36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43">
        <v>1</v>
      </c>
      <c r="M146" s="4">
        <f>SUM(E146:L146)</f>
        <v>8</v>
      </c>
      <c r="N146" s="28">
        <f>M146/8*30</f>
        <v>30</v>
      </c>
      <c r="O146" s="27"/>
      <c r="P146" s="38">
        <v>14</v>
      </c>
      <c r="Q146" s="39">
        <f>P146/20*70</f>
        <v>49</v>
      </c>
      <c r="R146" s="5"/>
      <c r="S146" s="29">
        <f>N146+Q146</f>
        <v>79</v>
      </c>
      <c r="T146" s="30" t="str">
        <f>IF(S146&gt;=79.5,"A",IF(S146&gt;=74.5,"B+",IF(S146&gt;=69.5,"B",IF(S146&gt;=64.5,"C+",IF(S146&gt;=59.5,"C",IF(S146&gt;=54.5,"D+",IF(S146&gt;=44.5,"D",IF(S146&lt;44.5,"FAIL"))))))))</f>
        <v>B+</v>
      </c>
      <c r="U146" s="1" t="s">
        <v>398</v>
      </c>
    </row>
    <row r="147" spans="1:21" x14ac:dyDescent="0.25">
      <c r="A147" s="34">
        <v>19</v>
      </c>
      <c r="B147" s="34">
        <v>5753090017</v>
      </c>
      <c r="C147" s="35" t="s">
        <v>47</v>
      </c>
      <c r="D147" s="36" t="s">
        <v>48</v>
      </c>
      <c r="E147" s="6">
        <v>1</v>
      </c>
      <c r="F147" s="6">
        <v>1</v>
      </c>
      <c r="G147" s="6">
        <v>1</v>
      </c>
      <c r="H147" s="6">
        <v>1</v>
      </c>
      <c r="I147" s="6">
        <v>1</v>
      </c>
      <c r="J147" s="6">
        <v>1</v>
      </c>
      <c r="K147" s="6">
        <v>1</v>
      </c>
      <c r="L147" s="43">
        <v>1</v>
      </c>
      <c r="M147" s="4">
        <f>SUM(E147:L147)</f>
        <v>8</v>
      </c>
      <c r="N147" s="28">
        <f>M147/8*30</f>
        <v>30</v>
      </c>
      <c r="O147" s="27"/>
      <c r="P147" s="38">
        <v>14</v>
      </c>
      <c r="Q147" s="39">
        <f>P147/20*70</f>
        <v>49</v>
      </c>
      <c r="R147" s="5"/>
      <c r="S147" s="29">
        <f>N147+Q147</f>
        <v>79</v>
      </c>
      <c r="T147" s="30" t="str">
        <f>IF(S147&gt;=79.5,"A",IF(S147&gt;=74.5,"B+",IF(S147&gt;=69.5,"B",IF(S147&gt;=64.5,"C+",IF(S147&gt;=59.5,"C",IF(S147&gt;=54.5,"D+",IF(S147&gt;=44.5,"D",IF(S147&lt;44.5,"FAIL"))))))))</f>
        <v>B+</v>
      </c>
      <c r="U147" s="1" t="s">
        <v>398</v>
      </c>
    </row>
    <row r="148" spans="1:21" x14ac:dyDescent="0.25">
      <c r="A148" s="40">
        <v>8</v>
      </c>
      <c r="B148" s="40">
        <v>5753500023</v>
      </c>
      <c r="C148" s="41" t="s">
        <v>37</v>
      </c>
      <c r="D148" s="42" t="s">
        <v>38</v>
      </c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1</v>
      </c>
      <c r="K148" s="6">
        <v>1</v>
      </c>
      <c r="L148" s="43">
        <v>1</v>
      </c>
      <c r="M148" s="4">
        <f>SUM(E148:L148)</f>
        <v>8</v>
      </c>
      <c r="N148" s="28">
        <f>M148/8*30</f>
        <v>30</v>
      </c>
      <c r="O148" s="27"/>
      <c r="P148" s="38">
        <v>18</v>
      </c>
      <c r="Q148" s="39">
        <f>P148/20*70</f>
        <v>63</v>
      </c>
      <c r="R148" s="5"/>
      <c r="S148" s="29">
        <f>N148+Q148</f>
        <v>93</v>
      </c>
      <c r="T148" s="30" t="str">
        <f>IF(S148&gt;=79.5,"A",IF(S148&gt;=74.5,"B+",IF(S148&gt;=69.5,"B",IF(S148&gt;=64.5,"C+",IF(S148&gt;=59.5,"C",IF(S148&gt;=54.5,"D+",IF(S148&gt;=44.5,"D",IF(S148&lt;44.5,"FAIL"))))))))</f>
        <v>A</v>
      </c>
    </row>
    <row r="149" spans="1:21" x14ac:dyDescent="0.25">
      <c r="A149" s="34">
        <v>15</v>
      </c>
      <c r="B149" s="34">
        <v>5753500072</v>
      </c>
      <c r="C149" s="35" t="s">
        <v>313</v>
      </c>
      <c r="D149" s="36" t="s">
        <v>314</v>
      </c>
      <c r="E149" s="6">
        <v>1</v>
      </c>
      <c r="F149" s="6">
        <v>0</v>
      </c>
      <c r="G149" s="6">
        <v>0</v>
      </c>
      <c r="H149" s="6">
        <v>1</v>
      </c>
      <c r="I149" s="6">
        <v>0</v>
      </c>
      <c r="J149" s="6">
        <v>0</v>
      </c>
      <c r="K149" s="6">
        <v>1</v>
      </c>
      <c r="L149" s="43">
        <v>1</v>
      </c>
      <c r="M149" s="4">
        <f>SUM(E149:L149)</f>
        <v>4</v>
      </c>
      <c r="N149" s="28">
        <f>M149/8*30</f>
        <v>15</v>
      </c>
      <c r="O149" s="27"/>
      <c r="P149" s="38">
        <v>12</v>
      </c>
      <c r="Q149" s="39">
        <f>P149/20*70</f>
        <v>42</v>
      </c>
      <c r="R149" s="5"/>
      <c r="S149" s="29">
        <f>N149+Q149</f>
        <v>57</v>
      </c>
      <c r="T149" s="30" t="str">
        <f>IF(S149&gt;=79.5,"A",IF(S149&gt;=74.5,"B+",IF(S149&gt;=69.5,"B",IF(S149&gt;=64.5,"C+",IF(S149&gt;=59.5,"C",IF(S149&gt;=54.5,"D+",IF(S149&gt;=44.5,"D",IF(S149&lt;44.5,"FAIL"))))))))</f>
        <v>D+</v>
      </c>
    </row>
    <row r="150" spans="1:21" x14ac:dyDescent="0.25">
      <c r="A150" s="40">
        <v>8</v>
      </c>
      <c r="B150" s="40">
        <v>5753500080</v>
      </c>
      <c r="C150" s="41" t="s">
        <v>61</v>
      </c>
      <c r="D150" s="42" t="s">
        <v>62</v>
      </c>
      <c r="E150" s="6">
        <v>1</v>
      </c>
      <c r="F150" s="6">
        <v>1</v>
      </c>
      <c r="G150" s="6">
        <v>1</v>
      </c>
      <c r="H150" s="6">
        <v>1</v>
      </c>
      <c r="I150" s="6">
        <v>0</v>
      </c>
      <c r="J150" s="6">
        <v>1</v>
      </c>
      <c r="K150" s="6">
        <v>1</v>
      </c>
      <c r="L150" s="43">
        <v>1</v>
      </c>
      <c r="M150" s="4">
        <f>SUM(E150:L150)</f>
        <v>7</v>
      </c>
      <c r="N150" s="28">
        <f>M150/8*30</f>
        <v>26.25</v>
      </c>
      <c r="O150" s="27"/>
      <c r="P150" s="38">
        <v>18</v>
      </c>
      <c r="Q150" s="39">
        <f>P150/20*70</f>
        <v>63</v>
      </c>
      <c r="R150" s="5"/>
      <c r="S150" s="29">
        <f>N150+Q150</f>
        <v>89.25</v>
      </c>
      <c r="T150" s="30" t="str">
        <f>IF(S150&gt;=79.5,"A",IF(S150&gt;=74.5,"B+",IF(S150&gt;=69.5,"B",IF(S150&gt;=64.5,"C+",IF(S150&gt;=59.5,"C",IF(S150&gt;=54.5,"D+",IF(S150&gt;=44.5,"D",IF(S150&lt;44.5,"FAIL"))))))))</f>
        <v>A</v>
      </c>
    </row>
    <row r="151" spans="1:21" x14ac:dyDescent="0.25">
      <c r="A151" s="40">
        <v>16</v>
      </c>
      <c r="B151" s="40">
        <v>5753500098</v>
      </c>
      <c r="C151" s="41" t="s">
        <v>329</v>
      </c>
      <c r="D151" s="42" t="s">
        <v>330</v>
      </c>
      <c r="E151" s="6">
        <v>1</v>
      </c>
      <c r="F151" s="6">
        <v>0</v>
      </c>
      <c r="G151" s="6">
        <v>1</v>
      </c>
      <c r="H151" s="6">
        <v>1</v>
      </c>
      <c r="I151" s="6">
        <v>1</v>
      </c>
      <c r="J151" s="6">
        <v>1</v>
      </c>
      <c r="K151" s="6">
        <v>1</v>
      </c>
      <c r="L151" s="43">
        <v>1</v>
      </c>
      <c r="M151" s="4">
        <f>SUM(E151:L151)</f>
        <v>7</v>
      </c>
      <c r="N151" s="28">
        <f>M151/8*30</f>
        <v>26.25</v>
      </c>
      <c r="O151" s="27"/>
      <c r="P151" s="38">
        <v>12</v>
      </c>
      <c r="Q151" s="39">
        <f>P151/20*70</f>
        <v>42</v>
      </c>
      <c r="R151" s="5"/>
      <c r="S151" s="29">
        <f>N151+Q151</f>
        <v>68.25</v>
      </c>
      <c r="T151" s="30" t="str">
        <f>IF(S151&gt;=79.5,"A",IF(S151&gt;=74.5,"B+",IF(S151&gt;=69.5,"B",IF(S151&gt;=64.5,"C+",IF(S151&gt;=59.5,"C",IF(S151&gt;=54.5,"D+",IF(S151&gt;=44.5,"D",IF(S151&lt;44.5,"FAIL"))))))))</f>
        <v>C+</v>
      </c>
    </row>
    <row r="152" spans="1:21" x14ac:dyDescent="0.25">
      <c r="A152" s="40">
        <v>8</v>
      </c>
      <c r="B152" s="40">
        <v>5753500122</v>
      </c>
      <c r="C152" s="41" t="s">
        <v>248</v>
      </c>
      <c r="D152" s="42" t="s">
        <v>249</v>
      </c>
      <c r="E152" s="6">
        <v>1</v>
      </c>
      <c r="F152" s="6">
        <v>1</v>
      </c>
      <c r="G152" s="6">
        <v>1</v>
      </c>
      <c r="H152" s="6">
        <v>1</v>
      </c>
      <c r="I152" s="6">
        <v>1</v>
      </c>
      <c r="J152" s="6">
        <v>1</v>
      </c>
      <c r="K152" s="6">
        <v>1</v>
      </c>
      <c r="L152" s="43">
        <v>1</v>
      </c>
      <c r="M152" s="4">
        <f>SUM(E152:L152)</f>
        <v>8</v>
      </c>
      <c r="N152" s="28">
        <f>M152/8*30</f>
        <v>30</v>
      </c>
      <c r="O152" s="27"/>
      <c r="P152" s="38">
        <v>18</v>
      </c>
      <c r="Q152" s="39">
        <f>P152/20*70</f>
        <v>63</v>
      </c>
      <c r="R152" s="5"/>
      <c r="S152" s="29">
        <f>N152+Q152</f>
        <v>93</v>
      </c>
      <c r="T152" s="30" t="str">
        <f>IF(S152&gt;=79.5,"A",IF(S152&gt;=74.5,"B+",IF(S152&gt;=69.5,"B",IF(S152&gt;=64.5,"C+",IF(S152&gt;=59.5,"C",IF(S152&gt;=54.5,"D+",IF(S152&gt;=44.5,"D",IF(S152&lt;44.5,"FAIL"))))))))</f>
        <v>A</v>
      </c>
    </row>
    <row r="153" spans="1:21" x14ac:dyDescent="0.25">
      <c r="A153" s="40">
        <v>8</v>
      </c>
      <c r="B153" s="40">
        <v>5753500130</v>
      </c>
      <c r="C153" s="41" t="s">
        <v>39</v>
      </c>
      <c r="D153" s="42" t="s">
        <v>40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43">
        <v>1</v>
      </c>
      <c r="M153" s="4">
        <f>SUM(E153:L153)</f>
        <v>8</v>
      </c>
      <c r="N153" s="28">
        <f>M153/8*30</f>
        <v>30</v>
      </c>
      <c r="O153" s="27"/>
      <c r="P153" s="38">
        <v>18</v>
      </c>
      <c r="Q153" s="39">
        <f>P153/20*70</f>
        <v>63</v>
      </c>
      <c r="R153" s="5"/>
      <c r="S153" s="29">
        <f>N153+Q153</f>
        <v>93</v>
      </c>
      <c r="T153" s="30" t="str">
        <f>IF(S153&gt;=79.5,"A",IF(S153&gt;=74.5,"B+",IF(S153&gt;=69.5,"B",IF(S153&gt;=64.5,"C+",IF(S153&gt;=59.5,"C",IF(S153&gt;=54.5,"D+",IF(S153&gt;=44.5,"D",IF(S153&lt;44.5,"FAIL"))))))))</f>
        <v>A</v>
      </c>
    </row>
    <row r="154" spans="1:21" x14ac:dyDescent="0.25">
      <c r="A154" s="40">
        <v>8</v>
      </c>
      <c r="B154" s="40">
        <v>5753500155</v>
      </c>
      <c r="C154" s="41" t="s">
        <v>246</v>
      </c>
      <c r="D154" s="42" t="s">
        <v>247</v>
      </c>
      <c r="E154" s="6">
        <v>1</v>
      </c>
      <c r="F154" s="6">
        <v>1</v>
      </c>
      <c r="G154" s="6">
        <v>1</v>
      </c>
      <c r="H154" s="6">
        <v>1</v>
      </c>
      <c r="I154" s="6">
        <v>1</v>
      </c>
      <c r="J154" s="6">
        <v>1</v>
      </c>
      <c r="K154" s="6">
        <v>1</v>
      </c>
      <c r="L154" s="43">
        <v>1</v>
      </c>
      <c r="M154" s="4">
        <f>SUM(E154:L154)</f>
        <v>8</v>
      </c>
      <c r="N154" s="28">
        <f>M154/8*30</f>
        <v>30</v>
      </c>
      <c r="O154" s="27"/>
      <c r="P154" s="38">
        <v>18</v>
      </c>
      <c r="Q154" s="39">
        <f>P154/20*70</f>
        <v>63</v>
      </c>
      <c r="R154" s="5"/>
      <c r="S154" s="29">
        <f>N154+Q154</f>
        <v>93</v>
      </c>
      <c r="T154" s="30" t="str">
        <f>IF(S154&gt;=79.5,"A",IF(S154&gt;=74.5,"B+",IF(S154&gt;=69.5,"B",IF(S154&gt;=64.5,"C+",IF(S154&gt;=59.5,"C",IF(S154&gt;=54.5,"D+",IF(S154&gt;=44.5,"D",IF(S154&lt;44.5,"FAIL"))))))))</f>
        <v>A</v>
      </c>
    </row>
    <row r="155" spans="1:21" x14ac:dyDescent="0.25">
      <c r="A155" s="34">
        <v>15</v>
      </c>
      <c r="B155" s="34">
        <v>5753500189</v>
      </c>
      <c r="C155" s="35" t="s">
        <v>293</v>
      </c>
      <c r="D155" s="36" t="s">
        <v>294</v>
      </c>
      <c r="E155" s="6">
        <v>1</v>
      </c>
      <c r="F155" s="6">
        <v>0</v>
      </c>
      <c r="G155" s="6">
        <v>1</v>
      </c>
      <c r="H155" s="6">
        <v>1</v>
      </c>
      <c r="I155" s="6">
        <v>1</v>
      </c>
      <c r="J155" s="6">
        <v>1</v>
      </c>
      <c r="K155" s="6">
        <v>1</v>
      </c>
      <c r="L155" s="43">
        <v>1</v>
      </c>
      <c r="M155" s="4">
        <f>SUM(E155:L155)</f>
        <v>7</v>
      </c>
      <c r="N155" s="28">
        <f>M155/8*30</f>
        <v>26.25</v>
      </c>
      <c r="O155" s="27"/>
      <c r="P155" s="38">
        <v>12</v>
      </c>
      <c r="Q155" s="39">
        <f>P155/20*70</f>
        <v>42</v>
      </c>
      <c r="R155" s="5"/>
      <c r="S155" s="29">
        <f>N155+Q155</f>
        <v>68.25</v>
      </c>
      <c r="T155" s="30" t="str">
        <f>IF(S155&gt;=79.5,"A",IF(S155&gt;=74.5,"B+",IF(S155&gt;=69.5,"B",IF(S155&gt;=64.5,"C+",IF(S155&gt;=59.5,"C",IF(S155&gt;=54.5,"D+",IF(S155&gt;=44.5,"D",IF(S155&lt;44.5,"FAIL"))))))))</f>
        <v>C+</v>
      </c>
    </row>
    <row r="156" spans="1:21" x14ac:dyDescent="0.25">
      <c r="A156" s="34">
        <v>15</v>
      </c>
      <c r="B156" s="34">
        <v>5753500197</v>
      </c>
      <c r="C156" s="35" t="s">
        <v>260</v>
      </c>
      <c r="D156" s="36" t="s">
        <v>261</v>
      </c>
      <c r="E156" s="6">
        <v>1</v>
      </c>
      <c r="F156" s="6">
        <v>1</v>
      </c>
      <c r="G156" s="6">
        <v>1</v>
      </c>
      <c r="H156" s="6">
        <v>1</v>
      </c>
      <c r="I156" s="6">
        <v>1</v>
      </c>
      <c r="J156" s="6">
        <v>0</v>
      </c>
      <c r="K156" s="6">
        <v>1</v>
      </c>
      <c r="L156" s="43">
        <v>1</v>
      </c>
      <c r="M156" s="4">
        <f>SUM(E156:L156)</f>
        <v>7</v>
      </c>
      <c r="N156" s="28">
        <f>M156/8*30</f>
        <v>26.25</v>
      </c>
      <c r="O156" s="27"/>
      <c r="P156" s="38">
        <v>12</v>
      </c>
      <c r="Q156" s="39">
        <f>P156/20*70</f>
        <v>42</v>
      </c>
      <c r="R156" s="5"/>
      <c r="S156" s="29">
        <f>N156+Q156</f>
        <v>68.25</v>
      </c>
      <c r="T156" s="30" t="str">
        <f>IF(S156&gt;=79.5,"A",IF(S156&gt;=74.5,"B+",IF(S156&gt;=69.5,"B",IF(S156&gt;=64.5,"C+",IF(S156&gt;=59.5,"C",IF(S156&gt;=54.5,"D+",IF(S156&gt;=44.5,"D",IF(S156&lt;44.5,"FAIL"))))))))</f>
        <v>C+</v>
      </c>
    </row>
    <row r="157" spans="1:21" x14ac:dyDescent="0.25">
      <c r="A157" s="34">
        <v>17</v>
      </c>
      <c r="B157" s="34">
        <v>5753500247</v>
      </c>
      <c r="C157" s="35" t="s">
        <v>254</v>
      </c>
      <c r="D157" s="36" t="s">
        <v>255</v>
      </c>
      <c r="E157" s="6">
        <v>1</v>
      </c>
      <c r="F157" s="6">
        <v>0</v>
      </c>
      <c r="G157" s="6">
        <v>1</v>
      </c>
      <c r="H157" s="6">
        <v>1</v>
      </c>
      <c r="I157" s="6">
        <v>1</v>
      </c>
      <c r="J157" s="6">
        <v>1</v>
      </c>
      <c r="K157" s="6">
        <v>1</v>
      </c>
      <c r="L157" s="43">
        <v>1</v>
      </c>
      <c r="M157" s="4">
        <f>SUM(E157:L157)</f>
        <v>7</v>
      </c>
      <c r="N157" s="28">
        <f>M157/8*30</f>
        <v>26.25</v>
      </c>
      <c r="O157" s="27"/>
      <c r="P157" s="38">
        <v>11</v>
      </c>
      <c r="Q157" s="39">
        <f>P157/20*70</f>
        <v>38.5</v>
      </c>
      <c r="R157" s="5"/>
      <c r="S157" s="29">
        <f>N157+Q157</f>
        <v>64.75</v>
      </c>
      <c r="T157" s="30" t="str">
        <f>IF(S157&gt;=79.5,"A",IF(S157&gt;=74.5,"B+",IF(S157&gt;=69.5,"B",IF(S157&gt;=64.5,"C+",IF(S157&gt;=59.5,"C",IF(S157&gt;=54.5,"D+",IF(S157&gt;=44.5,"D",IF(S157&lt;44.5,"FAIL"))))))))</f>
        <v>C+</v>
      </c>
    </row>
    <row r="158" spans="1:21" x14ac:dyDescent="0.25">
      <c r="A158" s="40">
        <v>8</v>
      </c>
      <c r="B158" s="40">
        <v>5753500254</v>
      </c>
      <c r="C158" s="41" t="s">
        <v>250</v>
      </c>
      <c r="D158" s="42" t="s">
        <v>251</v>
      </c>
      <c r="E158" s="6">
        <v>1</v>
      </c>
      <c r="F158" s="6">
        <v>1</v>
      </c>
      <c r="G158" s="6">
        <v>1</v>
      </c>
      <c r="H158" s="6">
        <v>1</v>
      </c>
      <c r="I158" s="6">
        <v>1</v>
      </c>
      <c r="J158" s="6">
        <v>1</v>
      </c>
      <c r="K158" s="6">
        <v>1</v>
      </c>
      <c r="L158" s="43">
        <v>1</v>
      </c>
      <c r="M158" s="4">
        <f>SUM(E158:L158)</f>
        <v>8</v>
      </c>
      <c r="N158" s="28">
        <f>M158/8*30</f>
        <v>30</v>
      </c>
      <c r="O158" s="27"/>
      <c r="P158" s="38">
        <v>18</v>
      </c>
      <c r="Q158" s="39">
        <f>P158/20*70</f>
        <v>63</v>
      </c>
      <c r="R158" s="5"/>
      <c r="S158" s="29">
        <f>N158+Q158</f>
        <v>93</v>
      </c>
      <c r="T158" s="30" t="str">
        <f>IF(S158&gt;=79.5,"A",IF(S158&gt;=74.5,"B+",IF(S158&gt;=69.5,"B",IF(S158&gt;=64.5,"C+",IF(S158&gt;=59.5,"C",IF(S158&gt;=54.5,"D+",IF(S158&gt;=44.5,"D",IF(S158&lt;44.5,"FAIL"))))))))</f>
        <v>A</v>
      </c>
    </row>
    <row r="159" spans="1:21" x14ac:dyDescent="0.25">
      <c r="A159" s="40">
        <v>8</v>
      </c>
      <c r="B159" s="40">
        <v>5753500270</v>
      </c>
      <c r="C159" s="41" t="s">
        <v>59</v>
      </c>
      <c r="D159" s="42" t="s">
        <v>60</v>
      </c>
      <c r="E159" s="6">
        <v>1</v>
      </c>
      <c r="F159" s="6">
        <v>1</v>
      </c>
      <c r="G159" s="6">
        <v>1</v>
      </c>
      <c r="H159" s="6">
        <v>1</v>
      </c>
      <c r="I159" s="6">
        <v>0</v>
      </c>
      <c r="J159" s="6">
        <v>1</v>
      </c>
      <c r="K159" s="6">
        <v>1</v>
      </c>
      <c r="L159" s="43">
        <v>1</v>
      </c>
      <c r="M159" s="4">
        <f>SUM(E159:L159)</f>
        <v>7</v>
      </c>
      <c r="N159" s="28">
        <f>M159/8*30</f>
        <v>26.25</v>
      </c>
      <c r="O159" s="27"/>
      <c r="P159" s="38">
        <v>18</v>
      </c>
      <c r="Q159" s="39">
        <f>P159/20*70</f>
        <v>63</v>
      </c>
      <c r="R159" s="5"/>
      <c r="S159" s="29">
        <f>N159+Q159</f>
        <v>89.25</v>
      </c>
      <c r="T159" s="30" t="str">
        <f>IF(S159&gt;=79.5,"A",IF(S159&gt;=74.5,"B+",IF(S159&gt;=69.5,"B",IF(S159&gt;=64.5,"C+",IF(S159&gt;=59.5,"C",IF(S159&gt;=54.5,"D+",IF(S159&gt;=44.5,"D",IF(S159&lt;44.5,"FAIL"))))))))</f>
        <v>A</v>
      </c>
    </row>
    <row r="160" spans="1:21" x14ac:dyDescent="0.25">
      <c r="A160" s="34">
        <v>15</v>
      </c>
      <c r="B160" s="34">
        <v>5753500288</v>
      </c>
      <c r="C160" s="35" t="s">
        <v>379</v>
      </c>
      <c r="D160" s="36" t="s">
        <v>380</v>
      </c>
      <c r="E160" s="6">
        <v>0</v>
      </c>
      <c r="F160" s="6">
        <v>0</v>
      </c>
      <c r="G160" s="6">
        <v>1</v>
      </c>
      <c r="H160" s="6">
        <v>1</v>
      </c>
      <c r="I160" s="6">
        <v>0</v>
      </c>
      <c r="J160" s="6">
        <v>1</v>
      </c>
      <c r="K160" s="6">
        <v>1</v>
      </c>
      <c r="L160" s="43">
        <v>1</v>
      </c>
      <c r="M160" s="4">
        <f>SUM(E160:L160)</f>
        <v>5</v>
      </c>
      <c r="N160" s="28">
        <f>M160/8*30</f>
        <v>18.75</v>
      </c>
      <c r="O160" s="27"/>
      <c r="P160" s="38">
        <v>12</v>
      </c>
      <c r="Q160" s="39">
        <f>P160/20*70</f>
        <v>42</v>
      </c>
      <c r="R160" s="5"/>
      <c r="S160" s="29">
        <f>N160+Q160</f>
        <v>60.75</v>
      </c>
      <c r="T160" s="30" t="str">
        <f>IF(S160&gt;=79.5,"A",IF(S160&gt;=74.5,"B+",IF(S160&gt;=69.5,"B",IF(S160&gt;=64.5,"C+",IF(S160&gt;=59.5,"C",IF(S160&gt;=54.5,"D+",IF(S160&gt;=44.5,"D",IF(S160&lt;44.5,"FAIL"))))))))</f>
        <v>C</v>
      </c>
    </row>
    <row r="161" spans="1:21" x14ac:dyDescent="0.25">
      <c r="A161" s="40">
        <v>8</v>
      </c>
      <c r="B161" s="40">
        <v>5753500296</v>
      </c>
      <c r="C161" s="41" t="s">
        <v>240</v>
      </c>
      <c r="D161" s="42" t="s">
        <v>241</v>
      </c>
      <c r="E161" s="6">
        <v>1</v>
      </c>
      <c r="F161" s="6">
        <v>1</v>
      </c>
      <c r="G161" s="6">
        <v>1</v>
      </c>
      <c r="H161" s="6">
        <v>1</v>
      </c>
      <c r="I161" s="43">
        <v>0</v>
      </c>
      <c r="J161" s="6">
        <v>1</v>
      </c>
      <c r="K161" s="6">
        <v>1</v>
      </c>
      <c r="L161" s="43">
        <v>1</v>
      </c>
      <c r="M161" s="4">
        <f>SUM(E161:L161)</f>
        <v>7</v>
      </c>
      <c r="N161" s="28">
        <f>M161/8*30</f>
        <v>26.25</v>
      </c>
      <c r="O161" s="27"/>
      <c r="P161" s="38">
        <v>18</v>
      </c>
      <c r="Q161" s="39">
        <f>P161/20*70</f>
        <v>63</v>
      </c>
      <c r="R161" s="5"/>
      <c r="S161" s="29">
        <f>N161+Q161</f>
        <v>89.25</v>
      </c>
      <c r="T161" s="30" t="str">
        <f>IF(S161&gt;=79.5,"A",IF(S161&gt;=74.5,"B+",IF(S161&gt;=69.5,"B",IF(S161&gt;=64.5,"C+",IF(S161&gt;=59.5,"C",IF(S161&gt;=54.5,"D+",IF(S161&gt;=44.5,"D",IF(S161&lt;44.5,"FAIL"))))))))</f>
        <v>A</v>
      </c>
    </row>
    <row r="162" spans="1:21" x14ac:dyDescent="0.25">
      <c r="A162" s="44" t="s">
        <v>396</v>
      </c>
      <c r="B162" s="44">
        <v>5753500312</v>
      </c>
      <c r="C162" s="45" t="s">
        <v>347</v>
      </c>
      <c r="D162" s="46" t="s">
        <v>348</v>
      </c>
      <c r="E162" s="6">
        <v>0</v>
      </c>
      <c r="F162" s="6">
        <v>1</v>
      </c>
      <c r="G162" s="6">
        <v>1</v>
      </c>
      <c r="H162" s="6">
        <v>0</v>
      </c>
      <c r="I162" s="6">
        <v>1</v>
      </c>
      <c r="J162" s="6">
        <v>1</v>
      </c>
      <c r="K162" s="6">
        <v>0</v>
      </c>
      <c r="L162" s="43">
        <v>1</v>
      </c>
      <c r="M162" s="4">
        <f>SUM(E162:L162)</f>
        <v>5</v>
      </c>
      <c r="N162" s="28">
        <f>M162/8*30</f>
        <v>18.75</v>
      </c>
      <c r="O162" s="27"/>
      <c r="P162" s="38"/>
      <c r="Q162" s="39">
        <f>P162/20*70</f>
        <v>0</v>
      </c>
      <c r="R162" s="5"/>
      <c r="S162" s="29">
        <f>N162+Q162</f>
        <v>18.75</v>
      </c>
      <c r="T162" s="30" t="str">
        <f>IF(S162&gt;=79.5,"A",IF(S162&gt;=74.5,"B+",IF(S162&gt;=69.5,"B",IF(S162&gt;=64.5,"C+",IF(S162&gt;=59.5,"C",IF(S162&gt;=54.5,"D+",IF(S162&gt;=44.5,"D",IF(S162&lt;44.5,"FAIL"))))))))</f>
        <v>FAIL</v>
      </c>
    </row>
    <row r="163" spans="1:21" x14ac:dyDescent="0.25">
      <c r="A163" s="34">
        <v>15</v>
      </c>
      <c r="B163" s="34">
        <v>5753500320</v>
      </c>
      <c r="C163" s="35" t="s">
        <v>315</v>
      </c>
      <c r="D163" s="36" t="s">
        <v>316</v>
      </c>
      <c r="E163" s="6">
        <v>1</v>
      </c>
      <c r="F163" s="6">
        <v>0</v>
      </c>
      <c r="G163" s="6">
        <v>1</v>
      </c>
      <c r="H163" s="6">
        <v>0</v>
      </c>
      <c r="I163" s="6">
        <v>1</v>
      </c>
      <c r="J163" s="6">
        <v>1</v>
      </c>
      <c r="K163" s="6">
        <v>1</v>
      </c>
      <c r="L163" s="43">
        <v>1</v>
      </c>
      <c r="M163" s="4">
        <f>SUM(E163:L163)</f>
        <v>6</v>
      </c>
      <c r="N163" s="28">
        <f>M163/8*30</f>
        <v>22.5</v>
      </c>
      <c r="O163" s="27"/>
      <c r="P163" s="38">
        <v>12</v>
      </c>
      <c r="Q163" s="39">
        <f>P163/20*70</f>
        <v>42</v>
      </c>
      <c r="R163" s="5"/>
      <c r="S163" s="29">
        <f>N163+Q163</f>
        <v>64.5</v>
      </c>
      <c r="T163" s="30" t="str">
        <f>IF(S163&gt;=79.5,"A",IF(S163&gt;=74.5,"B+",IF(S163&gt;=69.5,"B",IF(S163&gt;=64.5,"C+",IF(S163&gt;=59.5,"C",IF(S163&gt;=54.5,"D+",IF(S163&gt;=44.5,"D",IF(S163&lt;44.5,"FAIL"))))))))</f>
        <v>C+</v>
      </c>
    </row>
    <row r="164" spans="1:21" x14ac:dyDescent="0.25">
      <c r="A164" s="34">
        <v>15</v>
      </c>
      <c r="B164" s="34">
        <v>5753500338</v>
      </c>
      <c r="C164" s="35" t="s">
        <v>132</v>
      </c>
      <c r="D164" s="36" t="s">
        <v>133</v>
      </c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6">
        <v>0</v>
      </c>
      <c r="K164" s="6">
        <v>1</v>
      </c>
      <c r="L164" s="43">
        <v>1</v>
      </c>
      <c r="M164" s="4">
        <f>SUM(E164:L164)</f>
        <v>7</v>
      </c>
      <c r="N164" s="28">
        <f>M164/8*30</f>
        <v>26.25</v>
      </c>
      <c r="O164" s="27"/>
      <c r="P164" s="38">
        <v>12</v>
      </c>
      <c r="Q164" s="39">
        <f>P164/20*70</f>
        <v>42</v>
      </c>
      <c r="R164" s="5"/>
      <c r="S164" s="29">
        <f>N164+Q164</f>
        <v>68.25</v>
      </c>
      <c r="T164" s="30" t="str">
        <f>IF(S164&gt;=79.5,"A",IF(S164&gt;=74.5,"B+",IF(S164&gt;=69.5,"B",IF(S164&gt;=64.5,"C+",IF(S164&gt;=59.5,"C",IF(S164&gt;=54.5,"D+",IF(S164&gt;=44.5,"D",IF(S164&lt;44.5,"FAIL"))))))))</f>
        <v>C+</v>
      </c>
    </row>
    <row r="165" spans="1:21" x14ac:dyDescent="0.25">
      <c r="A165" s="40">
        <v>8</v>
      </c>
      <c r="B165" s="40">
        <v>5753500346</v>
      </c>
      <c r="C165" s="41" t="s">
        <v>278</v>
      </c>
      <c r="D165" s="42" t="s">
        <v>279</v>
      </c>
      <c r="E165" s="6">
        <v>1</v>
      </c>
      <c r="F165" s="6">
        <v>0</v>
      </c>
      <c r="G165" s="6">
        <v>1</v>
      </c>
      <c r="H165" s="6">
        <v>1</v>
      </c>
      <c r="I165" s="6">
        <v>1</v>
      </c>
      <c r="J165" s="6">
        <v>1</v>
      </c>
      <c r="K165" s="6">
        <v>1</v>
      </c>
      <c r="L165" s="43">
        <v>1</v>
      </c>
      <c r="M165" s="4">
        <f>SUM(E165:L165)</f>
        <v>7</v>
      </c>
      <c r="N165" s="28">
        <f>M165/8*30</f>
        <v>26.25</v>
      </c>
      <c r="O165" s="27"/>
      <c r="P165" s="38">
        <v>18</v>
      </c>
      <c r="Q165" s="39">
        <f>P165/20*70</f>
        <v>63</v>
      </c>
      <c r="R165" s="5"/>
      <c r="S165" s="29">
        <f>N165+Q165</f>
        <v>89.25</v>
      </c>
      <c r="T165" s="30" t="str">
        <f>IF(S165&gt;=79.5,"A",IF(S165&gt;=74.5,"B+",IF(S165&gt;=69.5,"B",IF(S165&gt;=64.5,"C+",IF(S165&gt;=59.5,"C",IF(S165&gt;=54.5,"D+",IF(S165&gt;=44.5,"D",IF(S165&lt;44.5,"FAIL"))))))))</f>
        <v>A</v>
      </c>
    </row>
    <row r="166" spans="1:21" x14ac:dyDescent="0.25">
      <c r="A166" s="34">
        <v>15</v>
      </c>
      <c r="B166" s="34">
        <v>5753500353</v>
      </c>
      <c r="C166" s="35" t="s">
        <v>327</v>
      </c>
      <c r="D166" s="36" t="s">
        <v>328</v>
      </c>
      <c r="E166" s="6">
        <v>1</v>
      </c>
      <c r="F166" s="6">
        <v>1</v>
      </c>
      <c r="G166" s="6">
        <v>1</v>
      </c>
      <c r="H166" s="6">
        <v>1</v>
      </c>
      <c r="I166" s="6">
        <v>1</v>
      </c>
      <c r="J166" s="6">
        <v>1</v>
      </c>
      <c r="K166" s="6">
        <v>1</v>
      </c>
      <c r="L166" s="43">
        <v>1</v>
      </c>
      <c r="M166" s="4">
        <f>SUM(E166:L166)</f>
        <v>8</v>
      </c>
      <c r="N166" s="28">
        <f>M166/8*30</f>
        <v>30</v>
      </c>
      <c r="O166" s="27"/>
      <c r="P166" s="38">
        <v>12</v>
      </c>
      <c r="Q166" s="39">
        <f>P166/20*70</f>
        <v>42</v>
      </c>
      <c r="R166" s="5"/>
      <c r="S166" s="29">
        <f>N166+Q166</f>
        <v>72</v>
      </c>
      <c r="T166" s="30" t="str">
        <f>IF(S166&gt;=79.5,"A",IF(S166&gt;=74.5,"B+",IF(S166&gt;=69.5,"B",IF(S166&gt;=64.5,"C+",IF(S166&gt;=59.5,"C",IF(S166&gt;=54.5,"D+",IF(S166&gt;=44.5,"D",IF(S166&lt;44.5,"FAIL"))))))))</f>
        <v>B</v>
      </c>
    </row>
    <row r="167" spans="1:21" x14ac:dyDescent="0.25">
      <c r="A167" s="40">
        <v>20</v>
      </c>
      <c r="B167" s="40">
        <v>5753500395</v>
      </c>
      <c r="C167" s="41" t="s">
        <v>283</v>
      </c>
      <c r="D167" s="42" t="s">
        <v>284</v>
      </c>
      <c r="E167" s="6">
        <v>1</v>
      </c>
      <c r="F167" s="6">
        <v>1</v>
      </c>
      <c r="G167" s="6">
        <v>1</v>
      </c>
      <c r="H167" s="6">
        <v>1</v>
      </c>
      <c r="I167" s="43">
        <v>0</v>
      </c>
      <c r="J167" s="6">
        <v>1</v>
      </c>
      <c r="K167" s="6">
        <v>1</v>
      </c>
      <c r="L167" s="43">
        <v>1</v>
      </c>
      <c r="M167" s="4">
        <f>SUM(E167:L167)</f>
        <v>7</v>
      </c>
      <c r="N167" s="28">
        <f>M167/8*30</f>
        <v>26.25</v>
      </c>
      <c r="O167" s="27"/>
      <c r="P167" s="38">
        <v>13</v>
      </c>
      <c r="Q167" s="39">
        <f>P167/20*70</f>
        <v>45.5</v>
      </c>
      <c r="R167" s="5"/>
      <c r="S167" s="29">
        <f>N167+Q167</f>
        <v>71.75</v>
      </c>
      <c r="T167" s="30" t="str">
        <f>IF(S167&gt;=79.5,"A",IF(S167&gt;=74.5,"B+",IF(S167&gt;=69.5,"B",IF(S167&gt;=64.5,"C+",IF(S167&gt;=59.5,"C",IF(S167&gt;=54.5,"D+",IF(S167&gt;=44.5,"D",IF(S167&lt;44.5,"FAIL"))))))))</f>
        <v>B</v>
      </c>
    </row>
    <row r="168" spans="1:21" x14ac:dyDescent="0.25">
      <c r="A168" s="34">
        <v>21</v>
      </c>
      <c r="B168" s="34">
        <v>5753500411</v>
      </c>
      <c r="C168" s="35" t="s">
        <v>252</v>
      </c>
      <c r="D168" s="36" t="s">
        <v>253</v>
      </c>
      <c r="E168" s="6">
        <v>1</v>
      </c>
      <c r="F168" s="6">
        <v>1</v>
      </c>
      <c r="G168" s="6">
        <v>1</v>
      </c>
      <c r="H168" s="6">
        <v>1</v>
      </c>
      <c r="I168" s="6">
        <v>1</v>
      </c>
      <c r="J168" s="6">
        <v>1</v>
      </c>
      <c r="K168" s="6">
        <v>1</v>
      </c>
      <c r="L168" s="43">
        <v>1</v>
      </c>
      <c r="M168" s="4">
        <f>SUM(E168:L168)</f>
        <v>8</v>
      </c>
      <c r="N168" s="28">
        <f>M168/8*30</f>
        <v>30</v>
      </c>
      <c r="O168" s="27"/>
      <c r="P168" s="38">
        <v>16</v>
      </c>
      <c r="Q168" s="39">
        <f>P168/20*70</f>
        <v>56</v>
      </c>
      <c r="R168" s="5"/>
      <c r="S168" s="29">
        <f>N168+Q168</f>
        <v>86</v>
      </c>
      <c r="T168" s="30" t="str">
        <f>IF(S168&gt;=79.5,"A",IF(S168&gt;=74.5,"B+",IF(S168&gt;=69.5,"B",IF(S168&gt;=64.5,"C+",IF(S168&gt;=59.5,"C",IF(S168&gt;=54.5,"D+",IF(S168&gt;=44.5,"D",IF(S168&lt;44.5,"FAIL"))))))))</f>
        <v>A</v>
      </c>
    </row>
    <row r="169" spans="1:21" x14ac:dyDescent="0.25">
      <c r="A169" s="34"/>
      <c r="B169" s="34">
        <v>5753590016</v>
      </c>
      <c r="C169" s="35" t="s">
        <v>386</v>
      </c>
      <c r="D169" s="36"/>
      <c r="E169" s="6">
        <v>0</v>
      </c>
      <c r="F169" s="6">
        <v>0</v>
      </c>
      <c r="G169" s="6">
        <v>1</v>
      </c>
      <c r="H169" s="6">
        <v>0</v>
      </c>
      <c r="I169" s="6">
        <v>0</v>
      </c>
      <c r="J169" s="6">
        <v>0</v>
      </c>
      <c r="K169" s="6">
        <v>0</v>
      </c>
      <c r="L169" s="43">
        <v>1</v>
      </c>
      <c r="M169" s="4">
        <f>SUM(E169:L169)</f>
        <v>2</v>
      </c>
      <c r="N169" s="28">
        <f>M169/8*30</f>
        <v>7.5</v>
      </c>
      <c r="O169" s="27"/>
      <c r="P169" s="38"/>
      <c r="Q169" s="39">
        <f>P169/20*70</f>
        <v>0</v>
      </c>
      <c r="R169" s="5"/>
      <c r="S169" s="29">
        <f>N169+Q169</f>
        <v>7.5</v>
      </c>
      <c r="T169" s="30" t="str">
        <f>IF(S169&gt;=79.5,"A",IF(S169&gt;=74.5,"B+",IF(S169&gt;=69.5,"B",IF(S169&gt;=64.5,"C+",IF(S169&gt;=59.5,"C",IF(S169&gt;=54.5,"D+",IF(S169&gt;=44.5,"D",IF(S169&lt;44.5,"FAIL"))))))))</f>
        <v>FAIL</v>
      </c>
    </row>
    <row r="170" spans="1:21" x14ac:dyDescent="0.25">
      <c r="A170" s="40">
        <v>6</v>
      </c>
      <c r="B170" s="40">
        <v>5803000510</v>
      </c>
      <c r="C170" s="41" t="s">
        <v>100</v>
      </c>
      <c r="D170" s="42" t="s">
        <v>101</v>
      </c>
      <c r="E170" s="6">
        <v>1</v>
      </c>
      <c r="F170" s="6">
        <v>1</v>
      </c>
      <c r="G170" s="6">
        <v>1</v>
      </c>
      <c r="H170" s="6">
        <v>1</v>
      </c>
      <c r="I170" s="6">
        <v>1</v>
      </c>
      <c r="J170" s="6">
        <v>1</v>
      </c>
      <c r="K170" s="6">
        <v>1</v>
      </c>
      <c r="L170" s="43">
        <v>1</v>
      </c>
      <c r="M170" s="4">
        <f>SUM(E170:L170)</f>
        <v>8</v>
      </c>
      <c r="N170" s="28">
        <f>M170/8*30</f>
        <v>30</v>
      </c>
      <c r="O170" s="27"/>
      <c r="P170" s="38">
        <v>18</v>
      </c>
      <c r="Q170" s="39">
        <f>P170/20*70</f>
        <v>63</v>
      </c>
      <c r="R170" s="5"/>
      <c r="S170" s="29">
        <f>N170+Q170</f>
        <v>93</v>
      </c>
      <c r="T170" s="30" t="str">
        <f>IF(S170&gt;=79.5,"A",IF(S170&gt;=74.5,"B+",IF(S170&gt;=69.5,"B",IF(S170&gt;=64.5,"C+",IF(S170&gt;=59.5,"C",IF(S170&gt;=54.5,"D+",IF(S170&gt;=44.5,"D",IF(S170&lt;44.5,"FAIL"))))))))</f>
        <v>A</v>
      </c>
    </row>
    <row r="171" spans="1:21" x14ac:dyDescent="0.25">
      <c r="A171" s="40">
        <v>12</v>
      </c>
      <c r="B171" s="40">
        <v>5853000015</v>
      </c>
      <c r="C171" s="41" t="s">
        <v>352</v>
      </c>
      <c r="D171" s="42" t="s">
        <v>353</v>
      </c>
      <c r="E171" s="6">
        <v>0</v>
      </c>
      <c r="F171" s="6">
        <v>1</v>
      </c>
      <c r="G171" s="6">
        <v>1</v>
      </c>
      <c r="H171" s="6">
        <v>1</v>
      </c>
      <c r="I171" s="6">
        <v>1</v>
      </c>
      <c r="J171" s="6">
        <v>1</v>
      </c>
      <c r="K171" s="6">
        <v>1</v>
      </c>
      <c r="L171" s="43">
        <v>1</v>
      </c>
      <c r="M171" s="4">
        <f>SUM(E171:L171)</f>
        <v>7</v>
      </c>
      <c r="N171" s="28">
        <f>M171/8*30</f>
        <v>26.25</v>
      </c>
      <c r="O171" s="27"/>
      <c r="P171" s="38">
        <v>11.5</v>
      </c>
      <c r="Q171" s="39">
        <f>P171/20*70</f>
        <v>40.25</v>
      </c>
      <c r="R171" s="5"/>
      <c r="S171" s="29">
        <f>N171+Q171</f>
        <v>66.5</v>
      </c>
      <c r="T171" s="30" t="str">
        <f>IF(S171&gt;=79.5,"A",IF(S171&gt;=74.5,"B+",IF(S171&gt;=69.5,"B",IF(S171&gt;=64.5,"C+",IF(S171&gt;=59.5,"C",IF(S171&gt;=54.5,"D+",IF(S171&gt;=44.5,"D",IF(S171&lt;44.5,"FAIL"))))))))</f>
        <v>C+</v>
      </c>
    </row>
    <row r="172" spans="1:21" x14ac:dyDescent="0.25">
      <c r="A172" s="40">
        <v>12</v>
      </c>
      <c r="B172" s="40">
        <v>5853000064</v>
      </c>
      <c r="C172" s="41" t="s">
        <v>232</v>
      </c>
      <c r="D172" s="42" t="s">
        <v>233</v>
      </c>
      <c r="E172" s="6">
        <v>1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43">
        <v>1</v>
      </c>
      <c r="M172" s="4">
        <f>SUM(E172:L172)</f>
        <v>8</v>
      </c>
      <c r="N172" s="28">
        <f>M172/8*30</f>
        <v>30</v>
      </c>
      <c r="O172" s="27"/>
      <c r="P172" s="38">
        <v>11.5</v>
      </c>
      <c r="Q172" s="39">
        <f>P172/20*70</f>
        <v>40.25</v>
      </c>
      <c r="R172" s="5"/>
      <c r="S172" s="29">
        <f>N172+Q172</f>
        <v>70.25</v>
      </c>
      <c r="T172" s="30" t="str">
        <f>IF(S172&gt;=79.5,"A",IF(S172&gt;=74.5,"B+",IF(S172&gt;=69.5,"B",IF(S172&gt;=64.5,"C+",IF(S172&gt;=59.5,"C",IF(S172&gt;=54.5,"D+",IF(S172&gt;=44.5,"D",IF(S172&lt;44.5,"FAIL"))))))))</f>
        <v>B</v>
      </c>
    </row>
    <row r="173" spans="1:21" x14ac:dyDescent="0.25">
      <c r="A173" s="40">
        <v>4</v>
      </c>
      <c r="B173" s="40">
        <v>5853000197</v>
      </c>
      <c r="C173" s="41" t="s">
        <v>41</v>
      </c>
      <c r="D173" s="42" t="s">
        <v>42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43">
        <v>1</v>
      </c>
      <c r="M173" s="4">
        <f>SUM(E173:L173)</f>
        <v>8</v>
      </c>
      <c r="N173" s="28">
        <f>M173/8*30</f>
        <v>30</v>
      </c>
      <c r="O173" s="27"/>
      <c r="P173" s="38">
        <v>16</v>
      </c>
      <c r="Q173" s="39">
        <f>P173/20*70</f>
        <v>56</v>
      </c>
      <c r="R173" s="5"/>
      <c r="S173" s="29">
        <f>N173+Q173</f>
        <v>86</v>
      </c>
      <c r="T173" s="30" t="str">
        <f>IF(S173&gt;=79.5,"A",IF(S173&gt;=74.5,"B+",IF(S173&gt;=69.5,"B",IF(S173&gt;=64.5,"C+",IF(S173&gt;=59.5,"C",IF(S173&gt;=54.5,"D+",IF(S173&gt;=44.5,"D",IF(S173&lt;44.5,"FAIL"))))))))</f>
        <v>A</v>
      </c>
      <c r="U173" s="1" t="s">
        <v>400</v>
      </c>
    </row>
    <row r="174" spans="1:21" x14ac:dyDescent="0.25">
      <c r="A174" s="40">
        <v>12</v>
      </c>
      <c r="B174" s="40">
        <v>5853000247</v>
      </c>
      <c r="C174" s="41" t="s">
        <v>230</v>
      </c>
      <c r="D174" s="42" t="s">
        <v>231</v>
      </c>
      <c r="E174" s="6">
        <v>1</v>
      </c>
      <c r="F174" s="6">
        <v>1</v>
      </c>
      <c r="G174" s="6">
        <v>1</v>
      </c>
      <c r="H174" s="6">
        <v>1</v>
      </c>
      <c r="I174" s="6">
        <v>1</v>
      </c>
      <c r="J174" s="6">
        <v>1</v>
      </c>
      <c r="K174" s="6">
        <v>1</v>
      </c>
      <c r="L174" s="43">
        <v>1</v>
      </c>
      <c r="M174" s="4">
        <f>SUM(E174:L174)</f>
        <v>8</v>
      </c>
      <c r="N174" s="28">
        <f>M174/8*30</f>
        <v>30</v>
      </c>
      <c r="O174" s="27"/>
      <c r="P174" s="38">
        <v>11.5</v>
      </c>
      <c r="Q174" s="39">
        <f>P174/20*70</f>
        <v>40.25</v>
      </c>
      <c r="R174" s="5"/>
      <c r="S174" s="29">
        <f>N174+Q174</f>
        <v>70.25</v>
      </c>
      <c r="T174" s="30" t="str">
        <f>IF(S174&gt;=79.5,"A",IF(S174&gt;=74.5,"B+",IF(S174&gt;=69.5,"B",IF(S174&gt;=64.5,"C+",IF(S174&gt;=59.5,"C",IF(S174&gt;=54.5,"D+",IF(S174&gt;=44.5,"D",IF(S174&lt;44.5,"FAIL"))))))))</f>
        <v>B</v>
      </c>
    </row>
    <row r="175" spans="1:21" x14ac:dyDescent="0.25">
      <c r="A175" s="40">
        <v>12</v>
      </c>
      <c r="B175" s="40">
        <v>5853000270</v>
      </c>
      <c r="C175" s="41" t="s">
        <v>268</v>
      </c>
      <c r="D175" s="42" t="s">
        <v>269</v>
      </c>
      <c r="E175" s="6">
        <v>1</v>
      </c>
      <c r="F175" s="6">
        <v>1</v>
      </c>
      <c r="G175" s="6">
        <v>1</v>
      </c>
      <c r="H175" s="6">
        <v>0</v>
      </c>
      <c r="I175" s="6">
        <v>1</v>
      </c>
      <c r="J175" s="6">
        <v>1</v>
      </c>
      <c r="K175" s="6">
        <v>1</v>
      </c>
      <c r="L175" s="43">
        <v>1</v>
      </c>
      <c r="M175" s="4">
        <f>SUM(E175:L175)</f>
        <v>7</v>
      </c>
      <c r="N175" s="28">
        <f>M175/8*30</f>
        <v>26.25</v>
      </c>
      <c r="O175" s="27"/>
      <c r="P175" s="38">
        <v>11.5</v>
      </c>
      <c r="Q175" s="39">
        <f>P175/20*70</f>
        <v>40.25</v>
      </c>
      <c r="R175" s="5"/>
      <c r="S175" s="29">
        <f>N175+Q175</f>
        <v>66.5</v>
      </c>
      <c r="T175" s="30" t="str">
        <f>IF(S175&gt;=79.5,"A",IF(S175&gt;=74.5,"B+",IF(S175&gt;=69.5,"B",IF(S175&gt;=64.5,"C+",IF(S175&gt;=59.5,"C",IF(S175&gt;=54.5,"D+",IF(S175&gt;=44.5,"D",IF(S175&lt;44.5,"FAIL"))))))))</f>
        <v>C+</v>
      </c>
    </row>
    <row r="176" spans="1:21" x14ac:dyDescent="0.25">
      <c r="A176" s="40">
        <v>12</v>
      </c>
      <c r="B176" s="40">
        <v>5853000312</v>
      </c>
      <c r="C176" s="41" t="s">
        <v>228</v>
      </c>
      <c r="D176" s="42" t="s">
        <v>229</v>
      </c>
      <c r="E176" s="6">
        <v>1</v>
      </c>
      <c r="F176" s="6">
        <v>1</v>
      </c>
      <c r="G176" s="6">
        <v>1</v>
      </c>
      <c r="H176" s="6">
        <v>1</v>
      </c>
      <c r="I176" s="6">
        <v>1</v>
      </c>
      <c r="J176" s="6">
        <v>1</v>
      </c>
      <c r="K176" s="6">
        <v>1</v>
      </c>
      <c r="L176" s="43">
        <v>1</v>
      </c>
      <c r="M176" s="4">
        <f>SUM(E176:L176)</f>
        <v>8</v>
      </c>
      <c r="N176" s="28">
        <f>M176/8*30</f>
        <v>30</v>
      </c>
      <c r="O176" s="27"/>
      <c r="P176" s="38">
        <v>11.5</v>
      </c>
      <c r="Q176" s="39">
        <f>P176/20*70</f>
        <v>40.25</v>
      </c>
      <c r="R176" s="5"/>
      <c r="S176" s="29">
        <f>N176+Q176</f>
        <v>70.25</v>
      </c>
      <c r="T176" s="30" t="str">
        <f>IF(S176&gt;=79.5,"A",IF(S176&gt;=74.5,"B+",IF(S176&gt;=69.5,"B",IF(S176&gt;=64.5,"C+",IF(S176&gt;=59.5,"C",IF(S176&gt;=54.5,"D+",IF(S176&gt;=44.5,"D",IF(S176&lt;44.5,"FAIL"))))))))</f>
        <v>B</v>
      </c>
    </row>
    <row r="177" spans="1:20" x14ac:dyDescent="0.25">
      <c r="A177" s="40">
        <v>12</v>
      </c>
      <c r="B177" s="40">
        <v>5853000445</v>
      </c>
      <c r="C177" s="41" t="s">
        <v>264</v>
      </c>
      <c r="D177" s="42" t="s">
        <v>265</v>
      </c>
      <c r="E177" s="6">
        <v>1</v>
      </c>
      <c r="F177" s="6">
        <v>1</v>
      </c>
      <c r="G177" s="6">
        <v>1</v>
      </c>
      <c r="H177" s="6">
        <v>1</v>
      </c>
      <c r="I177" s="6">
        <v>1</v>
      </c>
      <c r="J177" s="6">
        <v>1</v>
      </c>
      <c r="K177" s="6">
        <v>1</v>
      </c>
      <c r="L177" s="43">
        <v>1</v>
      </c>
      <c r="M177" s="4">
        <f>SUM(E177:L177)</f>
        <v>8</v>
      </c>
      <c r="N177" s="28">
        <f>M177/8*30</f>
        <v>30</v>
      </c>
      <c r="O177" s="27"/>
      <c r="P177" s="38">
        <v>11.5</v>
      </c>
      <c r="Q177" s="39">
        <f>P177/20*70</f>
        <v>40.25</v>
      </c>
      <c r="R177" s="5"/>
      <c r="S177" s="29">
        <f>N177+Q177</f>
        <v>70.25</v>
      </c>
      <c r="T177" s="30" t="str">
        <f>IF(S177&gt;=79.5,"A",IF(S177&gt;=74.5,"B+",IF(S177&gt;=69.5,"B",IF(S177&gt;=64.5,"C+",IF(S177&gt;=59.5,"C",IF(S177&gt;=54.5,"D+",IF(S177&gt;=44.5,"D",IF(S177&lt;44.5,"FAIL"))))))))</f>
        <v>B</v>
      </c>
    </row>
    <row r="178" spans="1:20" x14ac:dyDescent="0.25">
      <c r="A178" s="40">
        <v>12</v>
      </c>
      <c r="B178" s="40">
        <v>5853000478</v>
      </c>
      <c r="C178" s="41" t="s">
        <v>234</v>
      </c>
      <c r="D178" s="42" t="s">
        <v>235</v>
      </c>
      <c r="E178" s="6">
        <v>1</v>
      </c>
      <c r="F178" s="6">
        <v>1</v>
      </c>
      <c r="G178" s="6">
        <v>1</v>
      </c>
      <c r="H178" s="6">
        <v>1</v>
      </c>
      <c r="I178" s="6">
        <v>1</v>
      </c>
      <c r="J178" s="6">
        <v>1</v>
      </c>
      <c r="K178" s="6">
        <v>1</v>
      </c>
      <c r="L178" s="43">
        <v>1</v>
      </c>
      <c r="M178" s="4">
        <f>SUM(E178:L178)</f>
        <v>8</v>
      </c>
      <c r="N178" s="28">
        <f>M178/8*30</f>
        <v>30</v>
      </c>
      <c r="O178" s="27"/>
      <c r="P178" s="38">
        <v>11.5</v>
      </c>
      <c r="Q178" s="39">
        <f>P178/20*70</f>
        <v>40.25</v>
      </c>
      <c r="R178" s="5"/>
      <c r="S178" s="29">
        <f>N178+Q178</f>
        <v>70.25</v>
      </c>
      <c r="T178" s="30" t="str">
        <f>IF(S178&gt;=79.5,"A",IF(S178&gt;=74.5,"B+",IF(S178&gt;=69.5,"B",IF(S178&gt;=64.5,"C+",IF(S178&gt;=59.5,"C",IF(S178&gt;=54.5,"D+",IF(S178&gt;=44.5,"D",IF(S178&lt;44.5,"FAIL"))))))))</f>
        <v>B</v>
      </c>
    </row>
    <row r="179" spans="1:20" x14ac:dyDescent="0.25">
      <c r="A179" s="40">
        <v>12</v>
      </c>
      <c r="B179" s="40">
        <v>5853000528</v>
      </c>
      <c r="C179" s="41" t="s">
        <v>276</v>
      </c>
      <c r="D179" s="42" t="s">
        <v>277</v>
      </c>
      <c r="E179" s="6">
        <v>1</v>
      </c>
      <c r="F179" s="6">
        <v>1</v>
      </c>
      <c r="G179" s="6">
        <v>0</v>
      </c>
      <c r="H179" s="6">
        <v>1</v>
      </c>
      <c r="I179" s="6">
        <v>1</v>
      </c>
      <c r="J179" s="6">
        <v>1</v>
      </c>
      <c r="K179" s="6">
        <v>1</v>
      </c>
      <c r="L179" s="43">
        <v>1</v>
      </c>
      <c r="M179" s="4">
        <f>SUM(E179:L179)</f>
        <v>7</v>
      </c>
      <c r="N179" s="28">
        <f>M179/8*30</f>
        <v>26.25</v>
      </c>
      <c r="O179" s="27"/>
      <c r="P179" s="38">
        <v>11.5</v>
      </c>
      <c r="Q179" s="39">
        <f>P179/20*70</f>
        <v>40.25</v>
      </c>
      <c r="R179" s="5"/>
      <c r="S179" s="29">
        <f>N179+Q179</f>
        <v>66.5</v>
      </c>
      <c r="T179" s="30" t="str">
        <f>IF(S179&gt;=79.5,"A",IF(S179&gt;=74.5,"B+",IF(S179&gt;=69.5,"B",IF(S179&gt;=64.5,"C+",IF(S179&gt;=59.5,"C",IF(S179&gt;=54.5,"D+",IF(S179&gt;=44.5,"D",IF(S179&lt;44.5,"FAIL"))))))))</f>
        <v>C+</v>
      </c>
    </row>
    <row r="180" spans="1:20" x14ac:dyDescent="0.25">
      <c r="A180" s="40">
        <v>12</v>
      </c>
      <c r="B180" s="40">
        <v>5853000551</v>
      </c>
      <c r="C180" s="41" t="s">
        <v>258</v>
      </c>
      <c r="D180" s="42" t="s">
        <v>259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>
        <v>1</v>
      </c>
      <c r="K180" s="6">
        <v>1</v>
      </c>
      <c r="L180" s="43">
        <v>1</v>
      </c>
      <c r="M180" s="4">
        <f>SUM(E180:L180)</f>
        <v>8</v>
      </c>
      <c r="N180" s="28">
        <f>M180/8*30</f>
        <v>30</v>
      </c>
      <c r="O180" s="27"/>
      <c r="P180" s="38">
        <v>11.5</v>
      </c>
      <c r="Q180" s="39">
        <f>P180/20*70</f>
        <v>40.25</v>
      </c>
      <c r="R180" s="5"/>
      <c r="S180" s="29">
        <f>N180+Q180</f>
        <v>70.25</v>
      </c>
      <c r="T180" s="30" t="str">
        <f>IF(S180&gt;=79.5,"A",IF(S180&gt;=74.5,"B+",IF(S180&gt;=69.5,"B",IF(S180&gt;=64.5,"C+",IF(S180&gt;=59.5,"C",IF(S180&gt;=54.5,"D+",IF(S180&gt;=44.5,"D",IF(S180&lt;44.5,"FAIL"))))))))</f>
        <v>B</v>
      </c>
    </row>
    <row r="181" spans="1:20" x14ac:dyDescent="0.25">
      <c r="A181" s="40">
        <v>12</v>
      </c>
      <c r="B181" s="40">
        <v>5853000569</v>
      </c>
      <c r="C181" s="41" t="s">
        <v>270</v>
      </c>
      <c r="D181" s="42" t="s">
        <v>271</v>
      </c>
      <c r="E181" s="6">
        <v>1</v>
      </c>
      <c r="F181" s="6">
        <v>1</v>
      </c>
      <c r="G181" s="6">
        <v>0</v>
      </c>
      <c r="H181" s="6">
        <v>0</v>
      </c>
      <c r="I181" s="6">
        <v>0</v>
      </c>
      <c r="J181" s="6">
        <v>1</v>
      </c>
      <c r="K181" s="6">
        <v>1</v>
      </c>
      <c r="L181" s="43">
        <v>1</v>
      </c>
      <c r="M181" s="4">
        <f>SUM(E181:L181)</f>
        <v>5</v>
      </c>
      <c r="N181" s="28">
        <f>M181/8*30</f>
        <v>18.75</v>
      </c>
      <c r="O181" s="27"/>
      <c r="P181" s="38">
        <v>11.5</v>
      </c>
      <c r="Q181" s="39">
        <f>P181/20*70</f>
        <v>40.25</v>
      </c>
      <c r="R181" s="5"/>
      <c r="S181" s="29">
        <f>N181+Q181</f>
        <v>59</v>
      </c>
      <c r="T181" s="30" t="str">
        <f>IF(S181&gt;=79.5,"A",IF(S181&gt;=74.5,"B+",IF(S181&gt;=69.5,"B",IF(S181&gt;=64.5,"C+",IF(S181&gt;=59.5,"C",IF(S181&gt;=54.5,"D+",IF(S181&gt;=44.5,"D",IF(S181&lt;44.5,"FAIL"))))))))</f>
        <v>D+</v>
      </c>
    </row>
    <row r="182" spans="1:20" x14ac:dyDescent="0.25">
      <c r="A182" s="34">
        <v>21</v>
      </c>
      <c r="B182" s="34">
        <v>5853500162</v>
      </c>
      <c r="C182" s="35" t="s">
        <v>143</v>
      </c>
      <c r="D182" s="36" t="s">
        <v>144</v>
      </c>
      <c r="E182" s="6">
        <v>1</v>
      </c>
      <c r="F182" s="6">
        <v>0</v>
      </c>
      <c r="G182" s="6">
        <v>1</v>
      </c>
      <c r="H182" s="6">
        <v>1</v>
      </c>
      <c r="I182" s="6">
        <v>1</v>
      </c>
      <c r="J182" s="6">
        <v>1</v>
      </c>
      <c r="K182" s="6">
        <v>1</v>
      </c>
      <c r="L182" s="43">
        <v>1</v>
      </c>
      <c r="M182" s="4">
        <f>SUM(E182:L182)</f>
        <v>7</v>
      </c>
      <c r="N182" s="28">
        <f>M182/8*30</f>
        <v>26.25</v>
      </c>
      <c r="O182" s="27"/>
      <c r="P182" s="38">
        <v>16</v>
      </c>
      <c r="Q182" s="39">
        <f>P182/20*70</f>
        <v>56</v>
      </c>
      <c r="R182" s="5"/>
      <c r="S182" s="29">
        <f>N182+Q182</f>
        <v>82.25</v>
      </c>
      <c r="T182" s="30" t="str">
        <f>IF(S182&gt;=79.5,"A",IF(S182&gt;=74.5,"B+",IF(S182&gt;=69.5,"B",IF(S182&gt;=64.5,"C+",IF(S182&gt;=59.5,"C",IF(S182&gt;=54.5,"D+",IF(S182&gt;=44.5,"D",IF(S182&lt;44.5,"FAIL"))))))))</f>
        <v>A</v>
      </c>
    </row>
    <row r="183" spans="1:20" x14ac:dyDescent="0.25">
      <c r="A183" s="34">
        <v>7</v>
      </c>
      <c r="B183" s="34"/>
      <c r="C183" s="35" t="s">
        <v>383</v>
      </c>
      <c r="D183" s="36" t="s">
        <v>384</v>
      </c>
      <c r="E183" s="6">
        <v>0</v>
      </c>
      <c r="F183" s="6">
        <v>0</v>
      </c>
      <c r="G183" s="6">
        <v>1</v>
      </c>
      <c r="H183" s="6">
        <v>0</v>
      </c>
      <c r="I183" s="6">
        <v>0</v>
      </c>
      <c r="J183" s="6">
        <v>0</v>
      </c>
      <c r="K183" s="6">
        <v>0</v>
      </c>
      <c r="L183" s="43">
        <v>1</v>
      </c>
      <c r="M183" s="4">
        <f>SUM(E183:L183)</f>
        <v>2</v>
      </c>
      <c r="N183" s="28">
        <f>M183/8*30</f>
        <v>7.5</v>
      </c>
      <c r="O183" s="27"/>
      <c r="P183" s="38">
        <v>15</v>
      </c>
      <c r="Q183" s="39">
        <f>P183/20*70</f>
        <v>52.5</v>
      </c>
      <c r="R183" s="5"/>
      <c r="S183" s="29">
        <f>N183+Q183</f>
        <v>60</v>
      </c>
      <c r="T183" s="30" t="str">
        <f>IF(S183&gt;=79.5,"A",IF(S183&gt;=74.5,"B+",IF(S183&gt;=69.5,"B",IF(S183&gt;=64.5,"C+",IF(S183&gt;=59.5,"C",IF(S183&gt;=54.5,"D+",IF(S183&gt;=44.5,"D",IF(S183&lt;44.5,"FAIL"))))))))</f>
        <v>C</v>
      </c>
    </row>
    <row r="184" spans="1:20" x14ac:dyDescent="0.25">
      <c r="A184" s="40">
        <v>16</v>
      </c>
      <c r="B184" s="40"/>
      <c r="C184" s="41" t="s">
        <v>374</v>
      </c>
      <c r="D184" s="42" t="s">
        <v>375</v>
      </c>
      <c r="E184" s="6">
        <v>0</v>
      </c>
      <c r="F184" s="6">
        <v>1</v>
      </c>
      <c r="G184" s="6">
        <v>0</v>
      </c>
      <c r="H184" s="6">
        <v>1</v>
      </c>
      <c r="I184" s="6">
        <v>1</v>
      </c>
      <c r="J184" s="43">
        <v>0</v>
      </c>
      <c r="K184" s="6">
        <v>1</v>
      </c>
      <c r="L184" s="43">
        <v>1</v>
      </c>
      <c r="M184" s="4">
        <f>SUM(E184:L184)</f>
        <v>5</v>
      </c>
      <c r="N184" s="28">
        <f>M184/8*30</f>
        <v>18.75</v>
      </c>
      <c r="O184" s="27"/>
      <c r="P184" s="38">
        <v>12</v>
      </c>
      <c r="Q184" s="39">
        <f>P184/20*70</f>
        <v>42</v>
      </c>
      <c r="R184" s="5"/>
      <c r="S184" s="29">
        <f>N184+Q184</f>
        <v>60.75</v>
      </c>
      <c r="T184" s="30" t="str">
        <f>IF(S184&gt;=79.5,"A",IF(S184&gt;=74.5,"B+",IF(S184&gt;=69.5,"B",IF(S184&gt;=64.5,"C+",IF(S184&gt;=59.5,"C",IF(S184&gt;=54.5,"D+",IF(S184&gt;=44.5,"D",IF(S184&lt;44.5,"FAIL"))))))))</f>
        <v>C</v>
      </c>
    </row>
    <row r="193" spans="1:4" x14ac:dyDescent="0.25">
      <c r="A193" s="50" t="s">
        <v>33</v>
      </c>
      <c r="B193" s="50"/>
      <c r="C193" s="50"/>
      <c r="D193" s="50"/>
    </row>
  </sheetData>
  <sortState ref="A5:U184">
    <sortCondition ref="B5:B184"/>
  </sortState>
  <mergeCells count="3">
    <mergeCell ref="S2:T2"/>
    <mergeCell ref="A193:D193"/>
    <mergeCell ref="P2:Q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5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6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52" t="s">
        <v>20</v>
      </c>
      <c r="O14" s="53"/>
    </row>
    <row r="15" spans="2:15" x14ac:dyDescent="0.25"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  <c r="O15" s="2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9" t="s">
        <v>19</v>
      </c>
      <c r="O16" s="20">
        <f>COUNTIF(Scores!T5:T184,"A")</f>
        <v>51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 t="s">
        <v>18</v>
      </c>
      <c r="O17" s="20">
        <f>COUNTIF(Scores!T5:T184,"B+")</f>
        <v>20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" t="s">
        <v>13</v>
      </c>
      <c r="O18" s="20">
        <f>COUNTIF(Scores!T5:T184,"B")</f>
        <v>32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9" t="s">
        <v>14</v>
      </c>
      <c r="O19" s="20">
        <f>COUNTIF(Scores!T5:T184,"C+")</f>
        <v>38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9" t="s">
        <v>15</v>
      </c>
      <c r="O20" s="20">
        <f>COUNTIF(Scores!T5:T184,"C")</f>
        <v>21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" t="s">
        <v>16</v>
      </c>
      <c r="O21" s="20">
        <f>COUNTIF(Scores!T5:T184,"D+")</f>
        <v>10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19" t="s">
        <v>28</v>
      </c>
      <c r="O22" s="20">
        <f>COUNTIF(Scores!T5:T184,"D")</f>
        <v>5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9" t="s">
        <v>17</v>
      </c>
      <c r="O23" s="20">
        <f>COUNTIF(Scores!T5:T184,"FAIL")</f>
        <v>3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1" t="s">
        <v>21</v>
      </c>
      <c r="O24" s="22">
        <f>COUNTIF(Scores!T5:T184,"I")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55" t="s">
        <v>27</v>
      </c>
      <c r="C31" s="56"/>
      <c r="D31" s="57"/>
      <c r="E31" s="18" t="s">
        <v>399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4" t="s">
        <v>25</v>
      </c>
      <c r="C32" s="54"/>
      <c r="D32" s="54"/>
      <c r="E32" s="23">
        <f>AVERAGE(Scores!S5:S184)</f>
        <v>72.275000000000006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4" t="s">
        <v>24</v>
      </c>
      <c r="C33" s="24"/>
      <c r="D33" s="24"/>
      <c r="E33" s="24"/>
      <c r="F33" s="24"/>
      <c r="G33" s="24"/>
      <c r="H33" s="24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2016-05-28T03:20:48Z</dcterms:modified>
</cp:coreProperties>
</file>